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CUMENTOS A PARTIR DE AGOSTO\ANUARIO 2015 DEFINITIVO 08042016\CAPITULO 19\"/>
    </mc:Choice>
  </mc:AlternateContent>
  <bookViews>
    <workbookView xWindow="-240" yWindow="-150" windowWidth="10275" windowHeight="8370"/>
  </bookViews>
  <sheets>
    <sheet name="19.9_2015" sheetId="6" r:id="rId1"/>
  </sheets>
  <definedNames>
    <definedName name="_Key1" localSheetId="0" hidden="1">'19.9_2015'!#REF!</definedName>
    <definedName name="_Key1" hidden="1">#REF!</definedName>
    <definedName name="_Order1" hidden="1">255</definedName>
    <definedName name="_Regression_Int" localSheetId="0" hidden="1">1</definedName>
    <definedName name="a" hidden="1">#REF!</definedName>
    <definedName name="_xlnm.Print_Area" localSheetId="0">'19.9_2015'!$A$1:$S$193</definedName>
    <definedName name="SDASD" localSheetId="0" hidden="1">#REF!</definedName>
    <definedName name="SDASD" hidden="1">#REF!</definedName>
  </definedNames>
  <calcPr calcId="152511"/>
</workbook>
</file>

<file path=xl/calcChain.xml><?xml version="1.0" encoding="utf-8"?>
<calcChain xmlns="http://schemas.openxmlformats.org/spreadsheetml/2006/main">
  <c r="S184" i="6" l="1"/>
  <c r="R184" i="6"/>
  <c r="Q184" i="6"/>
  <c r="P184" i="6"/>
  <c r="O184" i="6"/>
  <c r="N184" i="6"/>
  <c r="M184" i="6"/>
  <c r="L184" i="6"/>
  <c r="K184" i="6"/>
  <c r="J184" i="6"/>
  <c r="I184" i="6"/>
  <c r="H184" i="6"/>
  <c r="G184" i="6"/>
  <c r="F184" i="6"/>
  <c r="E184" i="6"/>
  <c r="D184" i="6"/>
  <c r="S151" i="6"/>
  <c r="R151" i="6"/>
  <c r="Q151" i="6"/>
  <c r="P151" i="6"/>
  <c r="O151" i="6"/>
  <c r="N151" i="6"/>
  <c r="M151" i="6"/>
  <c r="L151" i="6"/>
  <c r="K151" i="6"/>
  <c r="J151" i="6"/>
  <c r="I151" i="6"/>
  <c r="H151" i="6"/>
  <c r="G151" i="6"/>
  <c r="F151" i="6"/>
  <c r="E151" i="6"/>
  <c r="D151" i="6"/>
  <c r="S145" i="6"/>
  <c r="R145" i="6"/>
  <c r="Q145" i="6"/>
  <c r="P145" i="6"/>
  <c r="O145" i="6"/>
  <c r="N145" i="6"/>
  <c r="M145" i="6"/>
  <c r="L145" i="6"/>
  <c r="K145" i="6"/>
  <c r="J145" i="6"/>
  <c r="I145" i="6"/>
  <c r="H145" i="6"/>
  <c r="G145" i="6"/>
  <c r="F145" i="6"/>
  <c r="E145" i="6"/>
  <c r="D145" i="6"/>
  <c r="S143" i="6"/>
  <c r="R143" i="6"/>
  <c r="Q143" i="6"/>
  <c r="P143" i="6"/>
  <c r="O143" i="6"/>
  <c r="N143" i="6"/>
  <c r="M143" i="6"/>
  <c r="L143" i="6"/>
  <c r="K143" i="6"/>
  <c r="J143" i="6"/>
  <c r="I143" i="6"/>
  <c r="H143" i="6"/>
  <c r="G143" i="6"/>
  <c r="F143" i="6"/>
  <c r="E143" i="6"/>
  <c r="D143" i="6"/>
  <c r="B189" i="6" l="1"/>
  <c r="B188" i="6"/>
  <c r="B187" i="6"/>
  <c r="B185" i="6"/>
  <c r="C189" i="6"/>
  <c r="C188" i="6"/>
  <c r="C186" i="6"/>
  <c r="B186" i="6"/>
  <c r="C185" i="6"/>
  <c r="C182" i="6"/>
  <c r="B182" i="6"/>
  <c r="C181" i="6"/>
  <c r="B181" i="6"/>
  <c r="C180" i="6"/>
  <c r="B180" i="6"/>
  <c r="C179" i="6"/>
  <c r="B179" i="6"/>
  <c r="C178" i="6"/>
  <c r="B178" i="6"/>
  <c r="C177" i="6"/>
  <c r="B177" i="6"/>
  <c r="C176" i="6"/>
  <c r="B176" i="6"/>
  <c r="C175" i="6"/>
  <c r="B175" i="6"/>
  <c r="C174" i="6"/>
  <c r="B174" i="6"/>
  <c r="C173" i="6"/>
  <c r="B173" i="6"/>
  <c r="C172" i="6"/>
  <c r="B172" i="6"/>
  <c r="C171" i="6"/>
  <c r="B171" i="6"/>
  <c r="C170" i="6"/>
  <c r="B170" i="6"/>
  <c r="C169" i="6"/>
  <c r="B169" i="6"/>
  <c r="C168" i="6"/>
  <c r="B168" i="6"/>
  <c r="C167" i="6"/>
  <c r="B167" i="6"/>
  <c r="C166" i="6"/>
  <c r="B166" i="6"/>
  <c r="C165" i="6"/>
  <c r="B165" i="6"/>
  <c r="C164" i="6"/>
  <c r="B164" i="6"/>
  <c r="C163" i="6"/>
  <c r="B163" i="6"/>
  <c r="C162" i="6"/>
  <c r="B162" i="6"/>
  <c r="C161" i="6"/>
  <c r="B161" i="6"/>
  <c r="C160" i="6"/>
  <c r="B160" i="6"/>
  <c r="C159" i="6"/>
  <c r="B159" i="6"/>
  <c r="C158" i="6"/>
  <c r="B158" i="6"/>
  <c r="C157" i="6"/>
  <c r="B157" i="6"/>
  <c r="C156" i="6"/>
  <c r="B156" i="6"/>
  <c r="C155" i="6"/>
  <c r="B155" i="6"/>
  <c r="C154" i="6"/>
  <c r="B154" i="6"/>
  <c r="C153" i="6"/>
  <c r="B153" i="6"/>
  <c r="C152" i="6"/>
  <c r="B152" i="6"/>
  <c r="C149" i="6"/>
  <c r="B149" i="6"/>
  <c r="C148" i="6"/>
  <c r="B148" i="6"/>
  <c r="C147" i="6"/>
  <c r="B147" i="6"/>
  <c r="C146" i="6"/>
  <c r="B146" i="6"/>
  <c r="D45" i="6"/>
  <c r="C61" i="6"/>
  <c r="C60" i="6"/>
  <c r="C59" i="6"/>
  <c r="C58" i="6"/>
  <c r="C57" i="6"/>
  <c r="C54" i="6"/>
  <c r="C53" i="6"/>
  <c r="C52" i="6"/>
  <c r="C51" i="6"/>
  <c r="C50" i="6"/>
  <c r="C49" i="6"/>
  <c r="C48" i="6"/>
  <c r="C47" i="6"/>
  <c r="C46" i="6"/>
  <c r="C45" i="6"/>
  <c r="C44" i="6"/>
  <c r="C43" i="6"/>
  <c r="C42" i="6"/>
  <c r="B42" i="6" s="1"/>
  <c r="C41" i="6"/>
  <c r="C40" i="6"/>
  <c r="C39" i="6"/>
  <c r="C38" i="6"/>
  <c r="B38" i="6" s="1"/>
  <c r="C37" i="6"/>
  <c r="C36" i="6"/>
  <c r="C35" i="6"/>
  <c r="C34" i="6"/>
  <c r="B34" i="6" s="1"/>
  <c r="C33" i="6"/>
  <c r="C32" i="6"/>
  <c r="C31" i="6"/>
  <c r="C30" i="6"/>
  <c r="B30" i="6" s="1"/>
  <c r="C29" i="6"/>
  <c r="C28" i="6"/>
  <c r="C27" i="6"/>
  <c r="C26" i="6"/>
  <c r="B26" i="6" s="1"/>
  <c r="C25" i="6"/>
  <c r="C24" i="6"/>
  <c r="C21" i="6"/>
  <c r="C20" i="6"/>
  <c r="C19" i="6"/>
  <c r="C18" i="6"/>
  <c r="D61" i="6"/>
  <c r="D60" i="6"/>
  <c r="D59" i="6"/>
  <c r="D58" i="6"/>
  <c r="D57" i="6"/>
  <c r="D54" i="6"/>
  <c r="B54" i="6" s="1"/>
  <c r="D53" i="6"/>
  <c r="B53" i="6" s="1"/>
  <c r="D52" i="6"/>
  <c r="B52" i="6" s="1"/>
  <c r="D51" i="6"/>
  <c r="B51" i="6" s="1"/>
  <c r="D50" i="6"/>
  <c r="B50" i="6" s="1"/>
  <c r="D49" i="6"/>
  <c r="B49" i="6" s="1"/>
  <c r="D48" i="6"/>
  <c r="B48" i="6" s="1"/>
  <c r="D47" i="6"/>
  <c r="B47" i="6" s="1"/>
  <c r="D46" i="6"/>
  <c r="B46" i="6" s="1"/>
  <c r="D44" i="6"/>
  <c r="B44" i="6" s="1"/>
  <c r="D43" i="6"/>
  <c r="B43" i="6" s="1"/>
  <c r="D42" i="6"/>
  <c r="D41" i="6"/>
  <c r="D40" i="6"/>
  <c r="B40" i="6" s="1"/>
  <c r="D39" i="6"/>
  <c r="D38" i="6"/>
  <c r="D37" i="6"/>
  <c r="D36" i="6"/>
  <c r="B36" i="6" s="1"/>
  <c r="D35" i="6"/>
  <c r="D34" i="6"/>
  <c r="D33" i="6"/>
  <c r="D32" i="6"/>
  <c r="B32" i="6" s="1"/>
  <c r="D31" i="6"/>
  <c r="D30" i="6"/>
  <c r="D29" i="6"/>
  <c r="D28" i="6"/>
  <c r="B28" i="6" s="1"/>
  <c r="D27" i="6"/>
  <c r="D26" i="6"/>
  <c r="D25" i="6"/>
  <c r="D24" i="6"/>
  <c r="B24" i="6" s="1"/>
  <c r="D21" i="6"/>
  <c r="D20" i="6"/>
  <c r="D19" i="6"/>
  <c r="D18" i="6"/>
  <c r="P17" i="6"/>
  <c r="O17" i="6"/>
  <c r="N17" i="6"/>
  <c r="M17" i="6"/>
  <c r="L17" i="6"/>
  <c r="K17" i="6"/>
  <c r="J17" i="6"/>
  <c r="I17" i="6"/>
  <c r="H17" i="6"/>
  <c r="G17" i="6"/>
  <c r="F17" i="6"/>
  <c r="P23" i="6"/>
  <c r="O23" i="6"/>
  <c r="N23" i="6"/>
  <c r="M23" i="6"/>
  <c r="L23" i="6"/>
  <c r="K23" i="6"/>
  <c r="J23" i="6"/>
  <c r="I23" i="6"/>
  <c r="H23" i="6"/>
  <c r="G23" i="6"/>
  <c r="F23" i="6"/>
  <c r="P56" i="6"/>
  <c r="O56" i="6"/>
  <c r="N56" i="6"/>
  <c r="M56" i="6"/>
  <c r="L56" i="6"/>
  <c r="K56" i="6"/>
  <c r="J56" i="6"/>
  <c r="I56" i="6"/>
  <c r="H56" i="6"/>
  <c r="G56" i="6"/>
  <c r="F56" i="6"/>
  <c r="E56" i="6"/>
  <c r="E23" i="6"/>
  <c r="E17" i="6"/>
  <c r="N119" i="6"/>
  <c r="M119" i="6"/>
  <c r="L119" i="6"/>
  <c r="K119" i="6"/>
  <c r="J119" i="6"/>
  <c r="J78" i="6" s="1"/>
  <c r="I119" i="6"/>
  <c r="I78" i="6" s="1"/>
  <c r="H119" i="6"/>
  <c r="G119" i="6"/>
  <c r="F119" i="6"/>
  <c r="F78" i="6" s="1"/>
  <c r="E119" i="6"/>
  <c r="D119" i="6"/>
  <c r="C119" i="6"/>
  <c r="N86" i="6"/>
  <c r="M86" i="6"/>
  <c r="L86" i="6"/>
  <c r="K86" i="6"/>
  <c r="J86" i="6"/>
  <c r="I86" i="6"/>
  <c r="H86" i="6"/>
  <c r="H78" i="6" s="1"/>
  <c r="G86" i="6"/>
  <c r="F86" i="6"/>
  <c r="E86" i="6"/>
  <c r="D86" i="6"/>
  <c r="C86" i="6"/>
  <c r="N80" i="6"/>
  <c r="M80" i="6"/>
  <c r="L80" i="6"/>
  <c r="K80" i="6"/>
  <c r="K78" i="6" s="1"/>
  <c r="J80" i="6"/>
  <c r="I80" i="6"/>
  <c r="H80" i="6"/>
  <c r="G80" i="6"/>
  <c r="F80" i="6"/>
  <c r="E80" i="6"/>
  <c r="D80" i="6"/>
  <c r="C80" i="6"/>
  <c r="C78" i="6" s="1"/>
  <c r="N78" i="6"/>
  <c r="M78" i="6"/>
  <c r="L78" i="6"/>
  <c r="G78" i="6"/>
  <c r="E78" i="6"/>
  <c r="B58" i="6"/>
  <c r="B35" i="6"/>
  <c r="C151" i="6" l="1"/>
  <c r="B59" i="6"/>
  <c r="J15" i="6"/>
  <c r="C23" i="6"/>
  <c r="K15" i="6"/>
  <c r="O15" i="6"/>
  <c r="H15" i="6"/>
  <c r="B145" i="6"/>
  <c r="C145" i="6"/>
  <c r="B60" i="6"/>
  <c r="D56" i="6"/>
  <c r="D78" i="6"/>
  <c r="B20" i="6"/>
  <c r="B45" i="6"/>
  <c r="B27" i="6"/>
  <c r="B31" i="6"/>
  <c r="B39" i="6"/>
  <c r="P15" i="6"/>
  <c r="B21" i="6"/>
  <c r="B18" i="6"/>
  <c r="B19" i="6"/>
  <c r="C17" i="6"/>
  <c r="D23" i="6"/>
  <c r="M15" i="6"/>
  <c r="E15" i="6"/>
  <c r="C56" i="6"/>
  <c r="C184" i="6"/>
  <c r="F15" i="6"/>
  <c r="L15" i="6"/>
  <c r="N15" i="6"/>
  <c r="G15" i="6"/>
  <c r="B25" i="6"/>
  <c r="B29" i="6"/>
  <c r="B33" i="6"/>
  <c r="B37" i="6"/>
  <c r="B41" i="6"/>
  <c r="B61" i="6"/>
  <c r="B56" i="6" s="1"/>
  <c r="B151" i="6"/>
  <c r="B184" i="6"/>
  <c r="D17" i="6"/>
  <c r="I15" i="6"/>
  <c r="C143" i="6" l="1"/>
  <c r="C15" i="6"/>
  <c r="B17" i="6"/>
  <c r="D15" i="6"/>
  <c r="B23" i="6"/>
  <c r="B15" i="6" s="1"/>
  <c r="B143" i="6"/>
</calcChain>
</file>

<file path=xl/sharedStrings.xml><?xml version="1.0" encoding="utf-8"?>
<sst xmlns="http://schemas.openxmlformats.org/spreadsheetml/2006/main" count="221" uniqueCount="76">
  <si>
    <t>D.H.</t>
  </si>
  <si>
    <t>19.9 Actividades de Odontología Curativa Primer Nivel de Atención por Delegación
Primera Parte</t>
  </si>
  <si>
    <t>Delegación</t>
  </si>
  <si>
    <t>Actividades</t>
  </si>
  <si>
    <t>Total</t>
  </si>
  <si>
    <t>Subtotal</t>
  </si>
  <si>
    <t>Terapia Pulpar: Recubrimiento Pulpar Indirecto, Directo, Acceso y Pulpotomía</t>
  </si>
  <si>
    <t>Obturación 
Temporal</t>
  </si>
  <si>
    <t>Técnicas de Rehabilitación Atraumática  (TRA)</t>
  </si>
  <si>
    <t>Obturación</t>
  </si>
  <si>
    <t>Con Amalgama (Incluye el pulido de la misma)</t>
  </si>
  <si>
    <t>Con Ionomero de Vidrio</t>
  </si>
  <si>
    <t>Con Resina</t>
  </si>
  <si>
    <t>No D.H.</t>
  </si>
  <si>
    <t>Distrito Federal</t>
  </si>
  <si>
    <t>Zona Norte</t>
  </si>
  <si>
    <t>Zona Oriente</t>
  </si>
  <si>
    <t>Zona Sur</t>
  </si>
  <si>
    <t>Zona Poniente</t>
  </si>
  <si>
    <t>Estados</t>
  </si>
  <si>
    <t>Aguascalientes</t>
  </si>
  <si>
    <t xml:space="preserve">Baja California </t>
  </si>
  <si>
    <t>Baja California Sur</t>
  </si>
  <si>
    <t>Campeche</t>
  </si>
  <si>
    <t>Coahuila</t>
  </si>
  <si>
    <t>Colima</t>
  </si>
  <si>
    <t>Chiapas</t>
  </si>
  <si>
    <t>Chihuahua</t>
  </si>
  <si>
    <t>Durango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</si>
  <si>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</si>
  <si>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</si>
  <si>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</si>
  <si>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</si>
  <si>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</si>
  <si>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</si>
  <si>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</si>
  <si>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</si>
  <si>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Leon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</si>
  <si>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</si>
  <si>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</si>
  <si>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</si>
  <si>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</si>
  <si>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</si>
  <si>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</si>
  <si>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</si>
  <si>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</si>
  <si>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</si>
  <si>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</si>
  <si>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</si>
  <si>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</si>
  <si>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</si>
  <si>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Hospitales Regionales</t>
  </si>
  <si>
    <t>H.R. "Dr. Valentín Gómez Farías"</t>
  </si>
  <si>
    <t>H.R. "León"</t>
  </si>
  <si>
    <t>H.R. "Centenario de la Revolución Mexicana"</t>
  </si>
  <si>
    <t>H.R. "Primero de Octubre"</t>
  </si>
  <si>
    <t>H.R. "Lic. Adolfo López Mateos"</t>
  </si>
  <si>
    <t>Fuente: Sistema en Línea de Información Estadística de Medicina Preventiva:  Informe Mensual de Actividades de Las Subdelegaciones Médicas  SM10-21</t>
  </si>
  <si>
    <t>D.H. = Derechohabientes</t>
  </si>
  <si>
    <t>No D.H. = No Derechohabientes</t>
  </si>
  <si>
    <t>19.9 Actividades de Odontología Curativa Primer Nivel de Atención por Delegación 
Segunda Parte</t>
  </si>
  <si>
    <t>Detrartaje: Eliminación de Sarro Supragingival</t>
  </si>
  <si>
    <t>Drenado de Abceso</t>
  </si>
  <si>
    <t>Extracción</t>
  </si>
  <si>
    <t>Actividades Curativas Diversas, Cementado de Incrustaciones, Ajuste de Prótesis y Desgaste Selectivo</t>
  </si>
  <si>
    <t>Otras Atenciones</t>
  </si>
  <si>
    <t>Semana Nacional de Salud Bucal</t>
  </si>
  <si>
    <t>Cirugía Bucal</t>
  </si>
  <si>
    <t>Próteis Fija</t>
  </si>
  <si>
    <t>Prótesis Removible</t>
  </si>
  <si>
    <t>Periodoncia</t>
  </si>
  <si>
    <t>Ortodoncia</t>
  </si>
  <si>
    <t>Odontopediatría</t>
  </si>
  <si>
    <t>Endodoncia</t>
  </si>
  <si>
    <t>19.9 Actividades de Odontología Curativa Segundo y Tercer Nivel de Atención por Delegación 
Tercera Parte</t>
  </si>
  <si>
    <t>Anuario Estadístico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</si>
</sst>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);\(#,##0\)"/>
  </numFmts>
  <fonts count="22" x14ac:knownFonts="1">
    <font>
      <sz val="11"/>
      <color theme="1"/>
      <name val="Calibri"/>
      <family val="2"/>
      <scheme val="minor"/>
    </font>
    <font>
      <sz val="10"/>
      <name val="Courier"/>
      <family val="3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sz val="8"/>
      <name val="Calibri"/>
      <family val="2"/>
    </font>
    <font>
      <sz val="11"/>
      <name val="Arial"/>
      <family val="2"/>
    </font>
    <font>
      <sz val="12"/>
      <name val="Soberana Sans Light"/>
      <family val="3"/>
    </font>
    <font>
      <b/>
      <sz val="12"/>
      <name val="Soberana Sans Light"/>
      <family val="3"/>
    </font>
    <font>
      <b/>
      <sz val="14"/>
      <name val="Soberana Titular"/>
      <family val="3"/>
    </font>
    <font>
      <sz val="14"/>
      <name val="Soberana Sans Light"/>
      <family val="3"/>
    </font>
    <font>
      <b/>
      <sz val="11"/>
      <color theme="1"/>
      <name val="Soberana Sans Light"/>
      <family val="3"/>
    </font>
    <font>
      <sz val="11"/>
      <color theme="1"/>
      <name val="Soberana Sans Light"/>
      <family val="3"/>
    </font>
    <font>
      <sz val="10"/>
      <name val="Soberana Sans Light"/>
      <family val="3"/>
    </font>
    <font>
      <b/>
      <sz val="11"/>
      <name val="Soberana Sans Light"/>
      <family val="3"/>
    </font>
    <font>
      <sz val="11"/>
      <name val="Soberana Sans Light"/>
      <family val="3"/>
    </font>
    <font>
      <sz val="12"/>
      <color theme="1"/>
      <name val="Soberana Sans Light"/>
      <family val="3"/>
    </font>
    <font>
      <sz val="10"/>
      <color theme="1"/>
      <name val="Soberana Sans Light"/>
      <family val="3"/>
    </font>
    <font>
      <b/>
      <sz val="11"/>
      <name val="Soberana Sans"/>
      <family val="3"/>
    </font>
    <font>
      <sz val="11"/>
      <name val="Soberana Sans"/>
      <family val="3"/>
    </font>
    <font>
      <sz val="11"/>
      <color theme="1"/>
      <name val="Soberana Sans"/>
      <family val="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7">
    <xf numFmtId="0" fontId="0" fillId="0" borderId="0" xfId="0"/>
    <xf numFmtId="0" fontId="3" fillId="0" borderId="0" xfId="1" applyFont="1" applyFill="1" applyAlignment="1">
      <alignment horizontal="left" vertical="center"/>
    </xf>
    <xf numFmtId="164" fontId="2" fillId="0" borderId="0" xfId="1" applyNumberFormat="1" applyFont="1" applyAlignment="1" applyProtection="1">
      <alignment vertical="center"/>
    </xf>
    <xf numFmtId="0" fontId="3" fillId="0" borderId="0" xfId="1" applyFont="1" applyFill="1" applyAlignment="1" applyProtection="1">
      <alignment horizontal="centerContinuous" vertical="center"/>
    </xf>
    <xf numFmtId="0" fontId="2" fillId="0" borderId="0" xfId="1" applyFont="1" applyFill="1" applyAlignment="1">
      <alignment vertical="center"/>
    </xf>
    <xf numFmtId="0" fontId="3" fillId="0" borderId="0" xfId="1" applyFont="1" applyFill="1" applyAlignment="1">
      <alignment horizontal="right" vertical="center"/>
    </xf>
    <xf numFmtId="0" fontId="3" fillId="0" borderId="0" xfId="1" applyFont="1" applyFill="1" applyAlignment="1">
      <alignment horizontal="center" vertical="center"/>
    </xf>
    <xf numFmtId="0" fontId="2" fillId="0" borderId="0" xfId="1" applyFont="1" applyFill="1" applyAlignment="1">
      <alignment horizontal="centerContinuous" vertical="center"/>
    </xf>
    <xf numFmtId="0" fontId="3" fillId="0" borderId="1" xfId="1" applyFont="1" applyFill="1" applyBorder="1" applyAlignment="1" applyProtection="1">
      <alignment horizontal="centerContinuous" vertical="center"/>
    </xf>
    <xf numFmtId="164" fontId="2" fillId="0" borderId="0" xfId="1" applyNumberFormat="1" applyFont="1" applyFill="1" applyAlignment="1" applyProtection="1">
      <alignment vertical="center"/>
    </xf>
    <xf numFmtId="0" fontId="7" fillId="0" borderId="0" xfId="1" applyFont="1" applyFill="1" applyAlignment="1">
      <alignment vertical="center"/>
    </xf>
    <xf numFmtId="164" fontId="2" fillId="0" borderId="0" xfId="1" applyNumberFormat="1" applyFont="1" applyFill="1" applyBorder="1" applyAlignment="1" applyProtection="1">
      <alignment horizontal="center" vertical="center"/>
    </xf>
    <xf numFmtId="0" fontId="2" fillId="0" borderId="0" xfId="1" applyFont="1" applyFill="1" applyBorder="1" applyAlignment="1">
      <alignment vertical="center"/>
    </xf>
    <xf numFmtId="164" fontId="2" fillId="0" borderId="0" xfId="1" applyNumberFormat="1" applyFont="1" applyBorder="1" applyAlignment="1" applyProtection="1">
      <alignment vertical="center"/>
    </xf>
    <xf numFmtId="0" fontId="5" fillId="0" borderId="0" xfId="1" applyFont="1" applyFill="1" applyAlignment="1">
      <alignment vertical="center"/>
    </xf>
    <xf numFmtId="0" fontId="7" fillId="0" borderId="0" xfId="1" applyFont="1" applyFill="1" applyBorder="1" applyAlignment="1">
      <alignment vertical="center"/>
    </xf>
    <xf numFmtId="0" fontId="2" fillId="0" borderId="0" xfId="0" applyFont="1" applyFill="1" applyAlignment="1" applyProtection="1">
      <alignment horizontal="left" indent="2"/>
    </xf>
    <xf numFmtId="0" fontId="9" fillId="0" borderId="0" xfId="1" applyFont="1" applyFill="1" applyAlignment="1">
      <alignment horizontal="left" vertical="center"/>
    </xf>
    <xf numFmtId="0" fontId="8" fillId="0" borderId="0" xfId="1" applyFont="1" applyFill="1" applyAlignment="1">
      <alignment vertical="center"/>
    </xf>
    <xf numFmtId="0" fontId="9" fillId="0" borderId="0" xfId="1" applyFont="1" applyFill="1" applyAlignment="1">
      <alignment horizontal="right" vertical="center"/>
    </xf>
    <xf numFmtId="0" fontId="9" fillId="0" borderId="0" xfId="1" applyFont="1" applyFill="1" applyAlignment="1">
      <alignment horizontal="center" vertical="center"/>
    </xf>
    <xf numFmtId="0" fontId="11" fillId="0" borderId="0" xfId="1" applyFont="1" applyFill="1" applyAlignment="1">
      <alignment vertical="center"/>
    </xf>
    <xf numFmtId="0" fontId="8" fillId="0" borderId="3" xfId="1" applyFont="1" applyFill="1" applyBorder="1" applyAlignment="1" applyProtection="1">
      <alignment horizontal="center" vertical="center"/>
    </xf>
    <xf numFmtId="164" fontId="8" fillId="0" borderId="3" xfId="1" applyNumberFormat="1" applyFont="1" applyFill="1" applyBorder="1" applyAlignment="1" applyProtection="1">
      <alignment horizontal="center" vertical="center"/>
    </xf>
    <xf numFmtId="0" fontId="12" fillId="0" borderId="0" xfId="0" applyFont="1"/>
    <xf numFmtId="0" fontId="13" fillId="0" borderId="0" xfId="0" applyFont="1"/>
    <xf numFmtId="0" fontId="15" fillId="0" borderId="0" xfId="1" applyFont="1" applyFill="1" applyAlignment="1">
      <alignment vertical="center"/>
    </xf>
    <xf numFmtId="0" fontId="16" fillId="0" borderId="0" xfId="1" applyFont="1" applyFill="1" applyAlignment="1">
      <alignment vertical="center"/>
    </xf>
    <xf numFmtId="0" fontId="16" fillId="0" borderId="2" xfId="1" applyFont="1" applyFill="1" applyBorder="1" applyAlignment="1" applyProtection="1">
      <alignment horizontal="left" vertical="center"/>
    </xf>
    <xf numFmtId="164" fontId="16" fillId="0" borderId="2" xfId="1" applyNumberFormat="1" applyFont="1" applyFill="1" applyBorder="1" applyAlignment="1">
      <alignment vertical="center"/>
    </xf>
    <xf numFmtId="0" fontId="16" fillId="0" borderId="2" xfId="1" applyFont="1" applyFill="1" applyBorder="1" applyAlignment="1">
      <alignment vertical="center"/>
    </xf>
    <xf numFmtId="0" fontId="13" fillId="0" borderId="1" xfId="0" applyFont="1" applyBorder="1"/>
    <xf numFmtId="0" fontId="18" fillId="0" borderId="0" xfId="0" applyFont="1"/>
    <xf numFmtId="164" fontId="14" fillId="0" borderId="0" xfId="1" applyNumberFormat="1" applyFont="1" applyFill="1" applyAlignment="1" applyProtection="1">
      <alignment vertical="center"/>
    </xf>
    <xf numFmtId="0" fontId="18" fillId="0" borderId="0" xfId="0" applyFont="1" applyAlignment="1">
      <alignment horizontal="left" indent="2"/>
    </xf>
    <xf numFmtId="0" fontId="16" fillId="0" borderId="0" xfId="0" applyFont="1" applyFill="1" applyAlignment="1" applyProtection="1">
      <alignment horizontal="left" indent="2"/>
    </xf>
    <xf numFmtId="164" fontId="16" fillId="0" borderId="0" xfId="1" applyNumberFormat="1" applyFont="1" applyFill="1" applyAlignment="1" applyProtection="1">
      <alignment vertical="center"/>
    </xf>
    <xf numFmtId="0" fontId="15" fillId="0" borderId="0" xfId="1" applyFont="1" applyFill="1" applyAlignment="1">
      <alignment horizontal="left" vertical="center"/>
    </xf>
    <xf numFmtId="0" fontId="15" fillId="0" borderId="0" xfId="1" applyFont="1" applyFill="1" applyAlignment="1">
      <alignment horizontal="right" vertical="center"/>
    </xf>
    <xf numFmtId="0" fontId="15" fillId="0" borderId="0" xfId="1" applyFont="1" applyFill="1" applyAlignment="1">
      <alignment horizontal="center" vertical="center"/>
    </xf>
    <xf numFmtId="0" fontId="15" fillId="0" borderId="1" xfId="1" applyFont="1" applyFill="1" applyBorder="1" applyAlignment="1" applyProtection="1">
      <alignment horizontal="centerContinuous" vertical="center"/>
    </xf>
    <xf numFmtId="0" fontId="16" fillId="0" borderId="0" xfId="1" applyFont="1" applyFill="1" applyAlignment="1">
      <alignment horizontal="centerContinuous" vertical="center"/>
    </xf>
    <xf numFmtId="0" fontId="15" fillId="0" borderId="0" xfId="1" applyFont="1" applyFill="1" applyAlignment="1" applyProtection="1">
      <alignment horizontal="centerContinuous" vertical="center"/>
    </xf>
    <xf numFmtId="0" fontId="16" fillId="0" borderId="1" xfId="1" applyFont="1" applyFill="1" applyBorder="1" applyAlignment="1">
      <alignment horizontal="centerContinuous" vertical="center"/>
    </xf>
    <xf numFmtId="0" fontId="16" fillId="0" borderId="0" xfId="1" applyFont="1" applyFill="1" applyBorder="1" applyAlignment="1">
      <alignment horizontal="centerContinuous" vertical="center"/>
    </xf>
    <xf numFmtId="0" fontId="8" fillId="2" borderId="3" xfId="1" applyFont="1" applyFill="1" applyBorder="1" applyAlignment="1" applyProtection="1">
      <alignment horizontal="center" vertical="center"/>
    </xf>
    <xf numFmtId="164" fontId="14" fillId="2" borderId="0" xfId="1" applyNumberFormat="1" applyFont="1" applyFill="1" applyAlignment="1" applyProtection="1">
      <alignment vertical="center"/>
    </xf>
    <xf numFmtId="0" fontId="16" fillId="0" borderId="2" xfId="1" applyFont="1" applyBorder="1" applyAlignment="1" applyProtection="1">
      <alignment horizontal="left" vertical="center"/>
    </xf>
    <xf numFmtId="0" fontId="16" fillId="0" borderId="2" xfId="1" applyFont="1" applyBorder="1" applyAlignment="1">
      <alignment vertical="center"/>
    </xf>
    <xf numFmtId="3" fontId="21" fillId="0" borderId="0" xfId="0" applyNumberFormat="1" applyFont="1"/>
    <xf numFmtId="0" fontId="21" fillId="0" borderId="0" xfId="0" applyFont="1"/>
    <xf numFmtId="0" fontId="21" fillId="0" borderId="1" xfId="0" applyFont="1" applyBorder="1"/>
    <xf numFmtId="3" fontId="19" fillId="0" borderId="0" xfId="1" applyNumberFormat="1" applyFont="1" applyBorder="1" applyAlignment="1" applyProtection="1">
      <alignment horizontal="right" vertical="center"/>
    </xf>
    <xf numFmtId="3" fontId="20" fillId="0" borderId="0" xfId="1" applyNumberFormat="1" applyFont="1" applyBorder="1" applyAlignment="1" applyProtection="1">
      <alignment horizontal="right" vertical="center"/>
    </xf>
    <xf numFmtId="3" fontId="20" fillId="0" borderId="0" xfId="1" applyNumberFormat="1" applyFont="1" applyFill="1" applyBorder="1" applyAlignment="1" applyProtection="1">
      <alignment horizontal="right" vertical="center"/>
    </xf>
    <xf numFmtId="0" fontId="20" fillId="0" borderId="0" xfId="1" applyFont="1" applyFill="1" applyBorder="1" applyAlignment="1">
      <alignment vertical="center"/>
    </xf>
    <xf numFmtId="3" fontId="20" fillId="0" borderId="1" xfId="1" applyNumberFormat="1" applyFont="1" applyBorder="1" applyAlignment="1" applyProtection="1">
      <alignment horizontal="right" vertical="center"/>
    </xf>
    <xf numFmtId="0" fontId="4" fillId="0" borderId="1" xfId="1" applyFont="1" applyFill="1" applyBorder="1" applyAlignment="1" applyProtection="1">
      <alignment horizontal="center" vertical="center"/>
    </xf>
    <xf numFmtId="0" fontId="8" fillId="0" borderId="3" xfId="1" applyFont="1" applyFill="1" applyBorder="1" applyAlignment="1" applyProtection="1">
      <alignment horizontal="center" vertical="center"/>
    </xf>
    <xf numFmtId="0" fontId="8" fillId="2" borderId="3" xfId="1" applyFont="1" applyFill="1" applyBorder="1" applyAlignment="1" applyProtection="1">
      <alignment horizontal="center" vertical="center" wrapText="1"/>
    </xf>
    <xf numFmtId="0" fontId="8" fillId="2" borderId="10" xfId="1" applyFont="1" applyFill="1" applyBorder="1" applyAlignment="1" applyProtection="1">
      <alignment horizontal="center" vertical="center" wrapText="1"/>
    </xf>
    <xf numFmtId="0" fontId="8" fillId="2" borderId="11" xfId="1" applyFont="1" applyFill="1" applyBorder="1" applyAlignment="1" applyProtection="1">
      <alignment horizontal="center" vertical="center" wrapText="1"/>
    </xf>
    <xf numFmtId="0" fontId="8" fillId="2" borderId="14" xfId="1" applyFont="1" applyFill="1" applyBorder="1" applyAlignment="1" applyProtection="1">
      <alignment horizontal="center" vertical="center" wrapText="1"/>
    </xf>
    <xf numFmtId="0" fontId="8" fillId="2" borderId="15" xfId="1" applyFont="1" applyFill="1" applyBorder="1" applyAlignment="1" applyProtection="1">
      <alignment horizontal="center" vertical="center" wrapText="1"/>
    </xf>
    <xf numFmtId="0" fontId="8" fillId="2" borderId="7" xfId="1" applyFont="1" applyFill="1" applyBorder="1" applyAlignment="1" applyProtection="1">
      <alignment horizontal="center" vertical="center"/>
    </xf>
    <xf numFmtId="0" fontId="8" fillId="2" borderId="8" xfId="1" applyFont="1" applyFill="1" applyBorder="1" applyAlignment="1" applyProtection="1">
      <alignment horizontal="center" vertical="center"/>
    </xf>
    <xf numFmtId="0" fontId="8" fillId="2" borderId="9" xfId="1" applyFont="1" applyFill="1" applyBorder="1" applyAlignment="1" applyProtection="1">
      <alignment horizontal="center" vertical="center"/>
    </xf>
    <xf numFmtId="0" fontId="8" fillId="0" borderId="0" xfId="1" applyFont="1" applyFill="1" applyAlignment="1" applyProtection="1">
      <alignment horizontal="center" vertical="center" wrapText="1"/>
    </xf>
    <xf numFmtId="0" fontId="8" fillId="0" borderId="0" xfId="1" applyFont="1" applyFill="1" applyAlignment="1">
      <alignment horizontal="right" vertical="center"/>
    </xf>
    <xf numFmtId="0" fontId="8" fillId="0" borderId="10" xfId="1" applyFont="1" applyFill="1" applyBorder="1" applyAlignment="1" applyProtection="1">
      <alignment horizontal="center" vertical="center"/>
    </xf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10" fillId="0" borderId="0" xfId="1" applyFont="1" applyFill="1" applyAlignment="1" applyProtection="1">
      <alignment horizontal="center" vertical="center" wrapText="1"/>
    </xf>
    <xf numFmtId="0" fontId="10" fillId="0" borderId="0" xfId="1" applyFont="1" applyFill="1" applyAlignment="1" applyProtection="1">
      <alignment horizontal="center" vertical="center"/>
    </xf>
    <xf numFmtId="0" fontId="8" fillId="0" borderId="3" xfId="1" applyFont="1" applyFill="1" applyBorder="1" applyAlignment="1">
      <alignment horizontal="center" vertical="center"/>
    </xf>
    <xf numFmtId="0" fontId="8" fillId="0" borderId="3" xfId="1" applyFont="1" applyFill="1" applyBorder="1" applyAlignment="1" applyProtection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8" fillId="0" borderId="4" xfId="1" applyFont="1" applyFill="1" applyBorder="1" applyAlignment="1" applyProtection="1">
      <alignment horizontal="center" vertical="center"/>
    </xf>
    <xf numFmtId="0" fontId="8" fillId="0" borderId="5" xfId="1" applyFont="1" applyFill="1" applyBorder="1" applyAlignment="1" applyProtection="1">
      <alignment horizontal="center" vertical="center"/>
    </xf>
    <xf numFmtId="0" fontId="8" fillId="0" borderId="6" xfId="1" applyFont="1" applyFill="1" applyBorder="1" applyAlignment="1" applyProtection="1">
      <alignment horizontal="center" vertical="center"/>
    </xf>
    <xf numFmtId="0" fontId="8" fillId="0" borderId="7" xfId="1" applyFont="1" applyFill="1" applyBorder="1" applyAlignment="1" applyProtection="1">
      <alignment horizontal="center" vertical="center"/>
    </xf>
    <xf numFmtId="0" fontId="8" fillId="0" borderId="8" xfId="1" applyFont="1" applyFill="1" applyBorder="1" applyAlignment="1" applyProtection="1">
      <alignment horizontal="center" vertical="center"/>
    </xf>
    <xf numFmtId="0" fontId="8" fillId="0" borderId="9" xfId="1" applyFont="1" applyFill="1" applyBorder="1" applyAlignment="1" applyProtection="1">
      <alignment horizontal="center" vertical="center"/>
    </xf>
    <xf numFmtId="3" fontId="15" fillId="0" borderId="0" xfId="1" applyNumberFormat="1" applyFont="1" applyFill="1" applyAlignment="1" applyProtection="1">
      <alignment horizontal="right" vertical="center"/>
    </xf>
    <xf numFmtId="3" fontId="16" fillId="0" borderId="0" xfId="1" applyNumberFormat="1" applyFont="1" applyFill="1" applyAlignment="1" applyProtection="1">
      <alignment horizontal="right" vertical="center"/>
    </xf>
    <xf numFmtId="3" fontId="16" fillId="0" borderId="0" xfId="1" applyNumberFormat="1" applyFont="1" applyFill="1" applyAlignment="1">
      <alignment horizontal="right" vertical="center"/>
    </xf>
    <xf numFmtId="3" fontId="13" fillId="0" borderId="0" xfId="0" applyNumberFormat="1" applyFont="1"/>
    <xf numFmtId="3" fontId="16" fillId="0" borderId="1" xfId="1" applyNumberFormat="1" applyFont="1" applyFill="1" applyBorder="1" applyAlignment="1" applyProtection="1">
      <alignment horizontal="right" vertical="center"/>
    </xf>
    <xf numFmtId="3" fontId="16" fillId="0" borderId="1" xfId="1" applyNumberFormat="1" applyFont="1" applyFill="1" applyBorder="1" applyAlignment="1">
      <alignment horizontal="right" vertical="center"/>
    </xf>
    <xf numFmtId="164" fontId="16" fillId="0" borderId="0" xfId="1" applyNumberFormat="1" applyFont="1" applyFill="1" applyAlignment="1" applyProtection="1">
      <alignment horizontal="left" vertical="center"/>
    </xf>
    <xf numFmtId="3" fontId="15" fillId="2" borderId="0" xfId="1" applyNumberFormat="1" applyFont="1" applyFill="1" applyAlignment="1" applyProtection="1">
      <alignment horizontal="right" vertical="center"/>
    </xf>
    <xf numFmtId="0" fontId="16" fillId="0" borderId="0" xfId="1" applyFont="1" applyFill="1" applyAlignment="1" applyProtection="1">
      <alignment horizontal="left" vertical="center"/>
    </xf>
    <xf numFmtId="0" fontId="16" fillId="0" borderId="0" xfId="1" applyFont="1" applyFill="1" applyBorder="1" applyAlignment="1" applyProtection="1">
      <alignment horizontal="left" vertical="center"/>
    </xf>
    <xf numFmtId="0" fontId="16" fillId="0" borderId="1" xfId="1" applyFont="1" applyFill="1" applyBorder="1" applyAlignment="1" applyProtection="1">
      <alignment horizontal="left"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639535</xdr:colOff>
      <xdr:row>0</xdr:row>
      <xdr:rowOff>0</xdr:rowOff>
    </xdr:from>
    <xdr:to>
      <xdr:col>15</xdr:col>
      <xdr:colOff>1180647</xdr:colOff>
      <xdr:row>4</xdr:row>
      <xdr:rowOff>152400</xdr:rowOff>
    </xdr:to>
    <xdr:pic>
      <xdr:nvPicPr>
        <xdr:cNvPr id="8" name="3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871" t="5580" r="6599" b="83549"/>
        <a:stretch>
          <a:fillRect/>
        </a:stretch>
      </xdr:blipFill>
      <xdr:spPr bwMode="auto">
        <a:xfrm>
          <a:off x="17743714" y="0"/>
          <a:ext cx="3044826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</xdr:colOff>
      <xdr:row>0</xdr:row>
      <xdr:rowOff>0</xdr:rowOff>
    </xdr:from>
    <xdr:to>
      <xdr:col>1</xdr:col>
      <xdr:colOff>584200</xdr:colOff>
      <xdr:row>5</xdr:row>
      <xdr:rowOff>9525</xdr:rowOff>
    </xdr:to>
    <xdr:pic>
      <xdr:nvPicPr>
        <xdr:cNvPr id="9" name="4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808" t="5580" r="58878" b="83549"/>
        <a:stretch>
          <a:fillRect/>
        </a:stretch>
      </xdr:blipFill>
      <xdr:spPr bwMode="auto">
        <a:xfrm>
          <a:off x="1" y="0"/>
          <a:ext cx="2984499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749299</xdr:colOff>
      <xdr:row>63</xdr:row>
      <xdr:rowOff>149225</xdr:rowOff>
    </xdr:from>
    <xdr:to>
      <xdr:col>13</xdr:col>
      <xdr:colOff>1203323</xdr:colOff>
      <xdr:row>68</xdr:row>
      <xdr:rowOff>139699</xdr:rowOff>
    </xdr:to>
    <xdr:pic>
      <xdr:nvPicPr>
        <xdr:cNvPr id="10" name="5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871" t="5580" r="6599" b="83549"/>
        <a:stretch>
          <a:fillRect/>
        </a:stretch>
      </xdr:blipFill>
      <xdr:spPr bwMode="auto">
        <a:xfrm>
          <a:off x="17119599" y="13750925"/>
          <a:ext cx="2943225" cy="917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64</xdr:row>
      <xdr:rowOff>25400</xdr:rowOff>
    </xdr:from>
    <xdr:to>
      <xdr:col>1</xdr:col>
      <xdr:colOff>584200</xdr:colOff>
      <xdr:row>68</xdr:row>
      <xdr:rowOff>152400</xdr:rowOff>
    </xdr:to>
    <xdr:pic>
      <xdr:nvPicPr>
        <xdr:cNvPr id="11" name="6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808" t="5580" r="58878" b="83549"/>
        <a:stretch>
          <a:fillRect/>
        </a:stretch>
      </xdr:blipFill>
      <xdr:spPr bwMode="auto">
        <a:xfrm>
          <a:off x="0" y="13792200"/>
          <a:ext cx="2984500" cy="889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469900</xdr:colOff>
      <xdr:row>128</xdr:row>
      <xdr:rowOff>0</xdr:rowOff>
    </xdr:from>
    <xdr:to>
      <xdr:col>18</xdr:col>
      <xdr:colOff>1225551</xdr:colOff>
      <xdr:row>133</xdr:row>
      <xdr:rowOff>114301</xdr:rowOff>
    </xdr:to>
    <xdr:pic>
      <xdr:nvPicPr>
        <xdr:cNvPr id="12" name="3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871" t="5580" r="6599" b="83549"/>
        <a:stretch>
          <a:fillRect/>
        </a:stretch>
      </xdr:blipFill>
      <xdr:spPr bwMode="auto">
        <a:xfrm>
          <a:off x="23063200" y="27698700"/>
          <a:ext cx="3244850" cy="939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12700</xdr:colOff>
      <xdr:row>128</xdr:row>
      <xdr:rowOff>12700</xdr:rowOff>
    </xdr:from>
    <xdr:to>
      <xdr:col>2</xdr:col>
      <xdr:colOff>49439</xdr:colOff>
      <xdr:row>134</xdr:row>
      <xdr:rowOff>60325</xdr:rowOff>
    </xdr:to>
    <xdr:pic>
      <xdr:nvPicPr>
        <xdr:cNvPr id="13" name="4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808" t="5580" r="58878" b="83549"/>
        <a:stretch>
          <a:fillRect/>
        </a:stretch>
      </xdr:blipFill>
      <xdr:spPr bwMode="auto">
        <a:xfrm>
          <a:off x="12700" y="27711400"/>
          <a:ext cx="3365500" cy="1038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E58" transitionEvaluation="1">
    <tabColor theme="0"/>
  </sheetPr>
  <dimension ref="A1:S193"/>
  <sheetViews>
    <sheetView showGridLines="0" tabSelected="1" topLeftCell="E58" zoomScale="70" zoomScaleNormal="70" zoomScaleSheetLayoutView="75" workbookViewId="0">
      <selection activeCell="G28" sqref="G28"/>
    </sheetView>
  </sheetViews>
  <sheetFormatPr baseColWidth="10" defaultColWidth="11" defaultRowHeight="12.75" x14ac:dyDescent="0.25"/>
  <cols>
    <col min="1" max="1" width="36.140625" style="4" customWidth="1"/>
    <col min="2" max="2" width="13.85546875" style="4" customWidth="1"/>
    <col min="3" max="19" width="18.7109375" style="4" customWidth="1"/>
    <col min="20" max="16384" width="11" style="4"/>
  </cols>
  <sheetData>
    <row r="1" spans="1:16" ht="15" customHeight="1" x14ac:dyDescent="0.25"/>
    <row r="2" spans="1:16" ht="15" customHeight="1" x14ac:dyDescent="0.25"/>
    <row r="3" spans="1:16" ht="15" customHeight="1" x14ac:dyDescent="0.25"/>
    <row r="4" spans="1:16" ht="15" customHeight="1" x14ac:dyDescent="0.25"/>
    <row r="5" spans="1:16" ht="15" customHeight="1" x14ac:dyDescent="0.25"/>
    <row r="6" spans="1:16" ht="16.5" customHeight="1" x14ac:dyDescent="0.25">
      <c r="A6" s="68" t="s">
        <v>75</v>
      </c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</row>
    <row r="7" spans="1:16" s="18" customFormat="1" ht="12.75" customHeight="1" x14ac:dyDescent="0.25">
      <c r="A7" s="17"/>
      <c r="O7" s="19"/>
      <c r="P7" s="20"/>
    </row>
    <row r="8" spans="1:16" s="21" customFormat="1" ht="38.25" customHeight="1" x14ac:dyDescent="0.25">
      <c r="A8" s="75" t="s">
        <v>1</v>
      </c>
      <c r="B8" s="76"/>
      <c r="C8" s="76"/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  <c r="P8" s="76"/>
    </row>
    <row r="9" spans="1:16" ht="15" customHeight="1" x14ac:dyDescent="0.25">
      <c r="A9" s="8"/>
      <c r="B9" s="7"/>
      <c r="C9" s="8"/>
      <c r="D9" s="8"/>
      <c r="E9" s="8"/>
      <c r="F9" s="8"/>
      <c r="G9" s="8"/>
      <c r="H9" s="8"/>
      <c r="I9" s="8"/>
      <c r="J9" s="3"/>
      <c r="K9" s="3"/>
      <c r="L9" s="3"/>
      <c r="M9" s="3"/>
      <c r="N9" s="3"/>
      <c r="O9" s="3"/>
      <c r="P9" s="3"/>
    </row>
    <row r="10" spans="1:16" s="18" customFormat="1" ht="18.75" customHeight="1" x14ac:dyDescent="0.25">
      <c r="A10" s="58" t="s">
        <v>2</v>
      </c>
      <c r="B10" s="80" t="s">
        <v>4</v>
      </c>
      <c r="C10" s="83" t="s">
        <v>3</v>
      </c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84"/>
      <c r="P10" s="85"/>
    </row>
    <row r="11" spans="1:16" s="18" customFormat="1" ht="18.75" customHeight="1" x14ac:dyDescent="0.25">
      <c r="A11" s="58"/>
      <c r="B11" s="81"/>
      <c r="C11" s="58" t="s">
        <v>5</v>
      </c>
      <c r="D11" s="58"/>
      <c r="E11" s="78" t="s">
        <v>6</v>
      </c>
      <c r="F11" s="78"/>
      <c r="G11" s="78" t="s">
        <v>7</v>
      </c>
      <c r="H11" s="58"/>
      <c r="I11" s="78" t="s">
        <v>8</v>
      </c>
      <c r="J11" s="78"/>
      <c r="K11" s="78" t="s">
        <v>9</v>
      </c>
      <c r="L11" s="78"/>
      <c r="M11" s="78"/>
      <c r="N11" s="78"/>
      <c r="O11" s="78"/>
      <c r="P11" s="78"/>
    </row>
    <row r="12" spans="1:16" s="18" customFormat="1" ht="38.25" customHeight="1" x14ac:dyDescent="0.25">
      <c r="A12" s="58"/>
      <c r="B12" s="81"/>
      <c r="C12" s="58"/>
      <c r="D12" s="58"/>
      <c r="E12" s="78"/>
      <c r="F12" s="78"/>
      <c r="G12" s="58"/>
      <c r="H12" s="58"/>
      <c r="I12" s="78"/>
      <c r="J12" s="78"/>
      <c r="K12" s="78" t="s">
        <v>10</v>
      </c>
      <c r="L12" s="78"/>
      <c r="M12" s="78" t="s">
        <v>11</v>
      </c>
      <c r="N12" s="78"/>
      <c r="O12" s="78" t="s">
        <v>12</v>
      </c>
      <c r="P12" s="78"/>
    </row>
    <row r="13" spans="1:16" s="18" customFormat="1" ht="18" customHeight="1" x14ac:dyDescent="0.25">
      <c r="A13" s="58"/>
      <c r="B13" s="82"/>
      <c r="C13" s="22" t="s">
        <v>0</v>
      </c>
      <c r="D13" s="23" t="s">
        <v>13</v>
      </c>
      <c r="E13" s="22" t="s">
        <v>0</v>
      </c>
      <c r="F13" s="23" t="s">
        <v>13</v>
      </c>
      <c r="G13" s="22" t="s">
        <v>0</v>
      </c>
      <c r="H13" s="23" t="s">
        <v>13</v>
      </c>
      <c r="I13" s="22" t="s">
        <v>0</v>
      </c>
      <c r="J13" s="23" t="s">
        <v>13</v>
      </c>
      <c r="K13" s="22" t="s">
        <v>0</v>
      </c>
      <c r="L13" s="23" t="s">
        <v>13</v>
      </c>
      <c r="M13" s="22" t="s">
        <v>0</v>
      </c>
      <c r="N13" s="23" t="s">
        <v>13</v>
      </c>
      <c r="O13" s="22" t="s">
        <v>0</v>
      </c>
      <c r="P13" s="23" t="s">
        <v>13</v>
      </c>
    </row>
    <row r="14" spans="1:16" s="27" customFormat="1" ht="15" customHeight="1" x14ac:dyDescent="0.25">
      <c r="A14" s="28"/>
      <c r="B14" s="29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</row>
    <row r="15" spans="1:16" s="26" customFormat="1" ht="15" customHeight="1" x14ac:dyDescent="0.25">
      <c r="A15" s="24" t="s">
        <v>4</v>
      </c>
      <c r="B15" s="86">
        <f t="shared" ref="B15:P15" si="0">SUM(B17+B23+B56)</f>
        <v>1584079</v>
      </c>
      <c r="C15" s="86">
        <f t="shared" si="0"/>
        <v>1570266</v>
      </c>
      <c r="D15" s="86">
        <f t="shared" si="0"/>
        <v>13813</v>
      </c>
      <c r="E15" s="86">
        <f t="shared" si="0"/>
        <v>95213</v>
      </c>
      <c r="F15" s="86">
        <f t="shared" si="0"/>
        <v>116</v>
      </c>
      <c r="G15" s="86">
        <f t="shared" si="0"/>
        <v>309108</v>
      </c>
      <c r="H15" s="86">
        <f t="shared" si="0"/>
        <v>773</v>
      </c>
      <c r="I15" s="86">
        <f t="shared" si="0"/>
        <v>30326</v>
      </c>
      <c r="J15" s="86">
        <f t="shared" si="0"/>
        <v>1</v>
      </c>
      <c r="K15" s="86">
        <f t="shared" si="0"/>
        <v>300078</v>
      </c>
      <c r="L15" s="86">
        <f t="shared" si="0"/>
        <v>719</v>
      </c>
      <c r="M15" s="86">
        <f t="shared" si="0"/>
        <v>113494</v>
      </c>
      <c r="N15" s="86">
        <f t="shared" si="0"/>
        <v>239</v>
      </c>
      <c r="O15" s="86">
        <f t="shared" si="0"/>
        <v>112216</v>
      </c>
      <c r="P15" s="86">
        <f t="shared" si="0"/>
        <v>577</v>
      </c>
    </row>
    <row r="16" spans="1:16" s="27" customFormat="1" ht="15" customHeight="1" x14ac:dyDescent="0.25">
      <c r="A16" s="25"/>
      <c r="B16" s="87"/>
      <c r="C16" s="87"/>
      <c r="D16" s="87"/>
      <c r="E16" s="87"/>
      <c r="F16" s="87"/>
      <c r="G16" s="87"/>
      <c r="H16" s="87"/>
      <c r="I16" s="87"/>
      <c r="J16" s="87"/>
      <c r="K16" s="87"/>
      <c r="L16" s="87"/>
      <c r="M16" s="87"/>
      <c r="N16" s="87"/>
      <c r="O16" s="87"/>
      <c r="P16" s="87"/>
    </row>
    <row r="17" spans="1:16" s="26" customFormat="1" ht="15" customHeight="1" x14ac:dyDescent="0.25">
      <c r="A17" s="24" t="s">
        <v>14</v>
      </c>
      <c r="B17" s="86">
        <f>SUM(B18:B21)</f>
        <v>449523</v>
      </c>
      <c r="C17" s="86">
        <f>SUM(C18:C21)</f>
        <v>446699</v>
      </c>
      <c r="D17" s="86">
        <f>SUM(D18:D21)</f>
        <v>2824</v>
      </c>
      <c r="E17" s="86">
        <f>SUM(E18:E21)</f>
        <v>25499</v>
      </c>
      <c r="F17" s="86">
        <f t="shared" ref="F17:P17" si="1">SUM(F18:F21)</f>
        <v>74</v>
      </c>
      <c r="G17" s="86">
        <f t="shared" si="1"/>
        <v>103936</v>
      </c>
      <c r="H17" s="86">
        <f t="shared" si="1"/>
        <v>444</v>
      </c>
      <c r="I17" s="86">
        <f t="shared" si="1"/>
        <v>12933</v>
      </c>
      <c r="J17" s="86">
        <f t="shared" si="1"/>
        <v>0</v>
      </c>
      <c r="K17" s="86">
        <f t="shared" si="1"/>
        <v>82285</v>
      </c>
      <c r="L17" s="86">
        <f t="shared" si="1"/>
        <v>577</v>
      </c>
      <c r="M17" s="86">
        <f t="shared" si="1"/>
        <v>37669</v>
      </c>
      <c r="N17" s="86">
        <f t="shared" si="1"/>
        <v>174</v>
      </c>
      <c r="O17" s="86">
        <f t="shared" si="1"/>
        <v>38237</v>
      </c>
      <c r="P17" s="86">
        <f t="shared" si="1"/>
        <v>279</v>
      </c>
    </row>
    <row r="18" spans="1:16" s="27" customFormat="1" ht="15" customHeight="1" x14ac:dyDescent="0.25">
      <c r="A18" s="25" t="s">
        <v>15</v>
      </c>
      <c r="B18" s="87">
        <f>SUM(C18+D18)</f>
        <v>126902</v>
      </c>
      <c r="C18" s="88">
        <f t="shared" ref="C18:D21" si="2">SUM(E18+G18+I18+K18+M18+O18+C81+E81+G81+I81+K81+M81)</f>
        <v>124808</v>
      </c>
      <c r="D18" s="88">
        <f t="shared" si="2"/>
        <v>2094</v>
      </c>
      <c r="E18" s="89">
        <v>5617</v>
      </c>
      <c r="F18" s="25">
        <v>64</v>
      </c>
      <c r="G18" s="89">
        <v>29200</v>
      </c>
      <c r="H18" s="25">
        <v>444</v>
      </c>
      <c r="I18" s="89">
        <v>8936</v>
      </c>
      <c r="J18" s="25">
        <v>0</v>
      </c>
      <c r="K18" s="89">
        <v>19023</v>
      </c>
      <c r="L18" s="25">
        <v>577</v>
      </c>
      <c r="M18" s="89">
        <v>8872</v>
      </c>
      <c r="N18" s="25">
        <v>156</v>
      </c>
      <c r="O18" s="89">
        <v>12574</v>
      </c>
      <c r="P18" s="25">
        <v>279</v>
      </c>
    </row>
    <row r="19" spans="1:16" s="27" customFormat="1" ht="15" customHeight="1" x14ac:dyDescent="0.25">
      <c r="A19" s="25" t="s">
        <v>16</v>
      </c>
      <c r="B19" s="87">
        <f>SUM(C19+D19)</f>
        <v>106233</v>
      </c>
      <c r="C19" s="88">
        <f t="shared" si="2"/>
        <v>105871</v>
      </c>
      <c r="D19" s="88">
        <f t="shared" si="2"/>
        <v>362</v>
      </c>
      <c r="E19" s="89">
        <v>5671</v>
      </c>
      <c r="F19" s="25">
        <v>0</v>
      </c>
      <c r="G19" s="89">
        <v>29085</v>
      </c>
      <c r="H19" s="25">
        <v>0</v>
      </c>
      <c r="I19" s="25">
        <v>832</v>
      </c>
      <c r="J19" s="25">
        <v>0</v>
      </c>
      <c r="K19" s="89">
        <v>27905</v>
      </c>
      <c r="L19" s="25">
        <v>0</v>
      </c>
      <c r="M19" s="89">
        <v>7574</v>
      </c>
      <c r="N19" s="25">
        <v>0</v>
      </c>
      <c r="O19" s="89">
        <v>9196</v>
      </c>
      <c r="P19" s="25">
        <v>0</v>
      </c>
    </row>
    <row r="20" spans="1:16" s="27" customFormat="1" ht="15" customHeight="1" x14ac:dyDescent="0.25">
      <c r="A20" s="25" t="s">
        <v>17</v>
      </c>
      <c r="B20" s="87">
        <f>SUM(C20+D20)</f>
        <v>141499</v>
      </c>
      <c r="C20" s="88">
        <f t="shared" si="2"/>
        <v>141338</v>
      </c>
      <c r="D20" s="88">
        <f t="shared" si="2"/>
        <v>161</v>
      </c>
      <c r="E20" s="89">
        <v>9499</v>
      </c>
      <c r="F20" s="25">
        <v>3</v>
      </c>
      <c r="G20" s="89">
        <v>29124</v>
      </c>
      <c r="H20" s="25">
        <v>0</v>
      </c>
      <c r="I20" s="89">
        <v>3002</v>
      </c>
      <c r="J20" s="25">
        <v>0</v>
      </c>
      <c r="K20" s="89">
        <v>21113</v>
      </c>
      <c r="L20" s="25">
        <v>0</v>
      </c>
      <c r="M20" s="89">
        <v>16012</v>
      </c>
      <c r="N20" s="25">
        <v>18</v>
      </c>
      <c r="O20" s="89">
        <v>10036</v>
      </c>
      <c r="P20" s="25">
        <v>0</v>
      </c>
    </row>
    <row r="21" spans="1:16" s="27" customFormat="1" ht="15" customHeight="1" x14ac:dyDescent="0.25">
      <c r="A21" s="25" t="s">
        <v>18</v>
      </c>
      <c r="B21" s="87">
        <f>SUM(C21+D21)</f>
        <v>74889</v>
      </c>
      <c r="C21" s="88">
        <f t="shared" si="2"/>
        <v>74682</v>
      </c>
      <c r="D21" s="88">
        <f t="shared" si="2"/>
        <v>207</v>
      </c>
      <c r="E21" s="89">
        <v>4712</v>
      </c>
      <c r="F21" s="25">
        <v>7</v>
      </c>
      <c r="G21" s="89">
        <v>16527</v>
      </c>
      <c r="H21" s="25">
        <v>0</v>
      </c>
      <c r="I21" s="25">
        <v>163</v>
      </c>
      <c r="J21" s="25">
        <v>0</v>
      </c>
      <c r="K21" s="89">
        <v>14244</v>
      </c>
      <c r="L21" s="25">
        <v>0</v>
      </c>
      <c r="M21" s="89">
        <v>5211</v>
      </c>
      <c r="N21" s="25">
        <v>0</v>
      </c>
      <c r="O21" s="89">
        <v>6431</v>
      </c>
      <c r="P21" s="25">
        <v>0</v>
      </c>
    </row>
    <row r="22" spans="1:16" s="27" customFormat="1" ht="15" customHeight="1" x14ac:dyDescent="0.25">
      <c r="A22" s="25"/>
      <c r="B22" s="87"/>
      <c r="C22" s="87"/>
      <c r="D22" s="87"/>
      <c r="E22" s="87"/>
      <c r="F22" s="87"/>
      <c r="G22" s="87"/>
      <c r="H22" s="87"/>
      <c r="I22" s="87"/>
      <c r="J22" s="87"/>
      <c r="K22" s="87"/>
      <c r="L22" s="87"/>
      <c r="M22" s="87"/>
      <c r="N22" s="87"/>
      <c r="O22" s="87"/>
      <c r="P22" s="87"/>
    </row>
    <row r="23" spans="1:16" s="26" customFormat="1" ht="15" customHeight="1" x14ac:dyDescent="0.25">
      <c r="A23" s="24" t="s">
        <v>19</v>
      </c>
      <c r="B23" s="86">
        <f>SUM(B24:B54)</f>
        <v>1122946</v>
      </c>
      <c r="C23" s="86">
        <f>SUM(C24:C54)</f>
        <v>1111957</v>
      </c>
      <c r="D23" s="86">
        <f>SUM(D24:D54)</f>
        <v>10989</v>
      </c>
      <c r="E23" s="86">
        <f>SUM(E24:E54)</f>
        <v>68948</v>
      </c>
      <c r="F23" s="86">
        <f t="shared" ref="F23:P23" si="3">SUM(F24:F54)</f>
        <v>42</v>
      </c>
      <c r="G23" s="86">
        <f t="shared" si="3"/>
        <v>205172</v>
      </c>
      <c r="H23" s="86">
        <f t="shared" si="3"/>
        <v>329</v>
      </c>
      <c r="I23" s="86">
        <f t="shared" si="3"/>
        <v>17393</v>
      </c>
      <c r="J23" s="86">
        <f t="shared" si="3"/>
        <v>1</v>
      </c>
      <c r="K23" s="86">
        <f t="shared" si="3"/>
        <v>214793</v>
      </c>
      <c r="L23" s="86">
        <f t="shared" si="3"/>
        <v>142</v>
      </c>
      <c r="M23" s="86">
        <f t="shared" si="3"/>
        <v>75777</v>
      </c>
      <c r="N23" s="86">
        <f t="shared" si="3"/>
        <v>65</v>
      </c>
      <c r="O23" s="86">
        <f t="shared" si="3"/>
        <v>73249</v>
      </c>
      <c r="P23" s="86">
        <f t="shared" si="3"/>
        <v>298</v>
      </c>
    </row>
    <row r="24" spans="1:16" s="27" customFormat="1" ht="15" customHeight="1" x14ac:dyDescent="0.25">
      <c r="A24" s="25" t="s">
        <v>20</v>
      </c>
      <c r="B24" s="87">
        <f t="shared" ref="B24:B54" si="4">SUM(C24+D24)</f>
        <v>21817</v>
      </c>
      <c r="C24" s="88">
        <f t="shared" ref="C24:C54" si="5">SUM(E24+G24+I24+K24+M24+O24+C87+E87+G87+I87+K87+M87)</f>
        <v>21763</v>
      </c>
      <c r="D24" s="88">
        <f t="shared" ref="D24:D54" si="6">SUM(F24+H24+J24+L24+N24+P24+D87+F87+H87+J87+L87+N87)</f>
        <v>54</v>
      </c>
      <c r="E24" s="89">
        <v>1435</v>
      </c>
      <c r="F24" s="25">
        <v>38</v>
      </c>
      <c r="G24" s="25">
        <v>965</v>
      </c>
      <c r="H24" s="25">
        <v>0</v>
      </c>
      <c r="I24" s="25">
        <v>39</v>
      </c>
      <c r="J24" s="25">
        <v>0</v>
      </c>
      <c r="K24" s="89">
        <v>3730</v>
      </c>
      <c r="L24" s="25">
        <v>1</v>
      </c>
      <c r="M24" s="89">
        <v>1107</v>
      </c>
      <c r="N24" s="25">
        <v>0</v>
      </c>
      <c r="O24" s="25">
        <v>258</v>
      </c>
      <c r="P24" s="25">
        <v>0</v>
      </c>
    </row>
    <row r="25" spans="1:16" s="27" customFormat="1" ht="15" customHeight="1" x14ac:dyDescent="0.25">
      <c r="A25" s="25" t="s">
        <v>21</v>
      </c>
      <c r="B25" s="87">
        <f t="shared" si="4"/>
        <v>9588</v>
      </c>
      <c r="C25" s="88">
        <f t="shared" si="5"/>
        <v>9558</v>
      </c>
      <c r="D25" s="88">
        <f t="shared" si="6"/>
        <v>30</v>
      </c>
      <c r="E25" s="25">
        <v>540</v>
      </c>
      <c r="F25" s="25">
        <v>0</v>
      </c>
      <c r="G25" s="25">
        <v>489</v>
      </c>
      <c r="H25" s="25">
        <v>0</v>
      </c>
      <c r="I25" s="25">
        <v>55</v>
      </c>
      <c r="J25" s="25">
        <v>0</v>
      </c>
      <c r="K25" s="89">
        <v>1624</v>
      </c>
      <c r="L25" s="25">
        <v>0</v>
      </c>
      <c r="M25" s="25">
        <v>362</v>
      </c>
      <c r="N25" s="25">
        <v>0</v>
      </c>
      <c r="O25" s="25">
        <v>187</v>
      </c>
      <c r="P25" s="25">
        <v>0</v>
      </c>
    </row>
    <row r="26" spans="1:16" s="27" customFormat="1" ht="15" customHeight="1" x14ac:dyDescent="0.25">
      <c r="A26" s="25" t="s">
        <v>22</v>
      </c>
      <c r="B26" s="87">
        <f t="shared" si="4"/>
        <v>13127</v>
      </c>
      <c r="C26" s="88">
        <f t="shared" si="5"/>
        <v>12990</v>
      </c>
      <c r="D26" s="88">
        <f t="shared" si="6"/>
        <v>137</v>
      </c>
      <c r="E26" s="25">
        <v>121</v>
      </c>
      <c r="F26" s="25">
        <v>0</v>
      </c>
      <c r="G26" s="89">
        <v>2310</v>
      </c>
      <c r="H26" s="25">
        <v>0</v>
      </c>
      <c r="I26" s="25">
        <v>2</v>
      </c>
      <c r="J26" s="25">
        <v>0</v>
      </c>
      <c r="K26" s="89">
        <v>2836</v>
      </c>
      <c r="L26" s="25">
        <v>0</v>
      </c>
      <c r="M26" s="25">
        <v>982</v>
      </c>
      <c r="N26" s="25">
        <v>0</v>
      </c>
      <c r="O26" s="25">
        <v>240</v>
      </c>
      <c r="P26" s="25">
        <v>0</v>
      </c>
    </row>
    <row r="27" spans="1:16" s="27" customFormat="1" ht="15" customHeight="1" x14ac:dyDescent="0.25">
      <c r="A27" s="25" t="s">
        <v>23</v>
      </c>
      <c r="B27" s="87">
        <f t="shared" si="4"/>
        <v>11424</v>
      </c>
      <c r="C27" s="88">
        <f t="shared" si="5"/>
        <v>11256</v>
      </c>
      <c r="D27" s="88">
        <f t="shared" si="6"/>
        <v>168</v>
      </c>
      <c r="E27" s="25">
        <v>594</v>
      </c>
      <c r="F27" s="25">
        <v>0</v>
      </c>
      <c r="G27" s="89">
        <v>1249</v>
      </c>
      <c r="H27" s="25">
        <v>0</v>
      </c>
      <c r="I27" s="25">
        <v>0</v>
      </c>
      <c r="J27" s="25">
        <v>0</v>
      </c>
      <c r="K27" s="89">
        <v>1061</v>
      </c>
      <c r="L27" s="25">
        <v>0</v>
      </c>
      <c r="M27" s="25">
        <v>304</v>
      </c>
      <c r="N27" s="25">
        <v>0</v>
      </c>
      <c r="O27" s="25">
        <v>389</v>
      </c>
      <c r="P27" s="25">
        <v>0</v>
      </c>
    </row>
    <row r="28" spans="1:16" s="27" customFormat="1" ht="15" customHeight="1" x14ac:dyDescent="0.25">
      <c r="A28" s="25" t="s">
        <v>24</v>
      </c>
      <c r="B28" s="87">
        <f t="shared" si="4"/>
        <v>36892</v>
      </c>
      <c r="C28" s="88">
        <f t="shared" si="5"/>
        <v>36258</v>
      </c>
      <c r="D28" s="88">
        <f t="shared" si="6"/>
        <v>634</v>
      </c>
      <c r="E28" s="89">
        <v>2054</v>
      </c>
      <c r="F28" s="25">
        <v>0</v>
      </c>
      <c r="G28" s="89">
        <v>8667</v>
      </c>
      <c r="H28" s="25">
        <v>62</v>
      </c>
      <c r="I28" s="25">
        <v>295</v>
      </c>
      <c r="J28" s="25">
        <v>0</v>
      </c>
      <c r="K28" s="89">
        <v>7441</v>
      </c>
      <c r="L28" s="25">
        <v>1</v>
      </c>
      <c r="M28" s="89">
        <v>2067</v>
      </c>
      <c r="N28" s="25">
        <v>0</v>
      </c>
      <c r="O28" s="25">
        <v>658</v>
      </c>
      <c r="P28" s="25">
        <v>0</v>
      </c>
    </row>
    <row r="29" spans="1:16" s="27" customFormat="1" ht="15" customHeight="1" x14ac:dyDescent="0.25">
      <c r="A29" s="25" t="s">
        <v>25</v>
      </c>
      <c r="B29" s="87">
        <f t="shared" si="4"/>
        <v>8890</v>
      </c>
      <c r="C29" s="88">
        <f t="shared" si="5"/>
        <v>8646</v>
      </c>
      <c r="D29" s="88">
        <f t="shared" si="6"/>
        <v>244</v>
      </c>
      <c r="E29" s="25">
        <v>268</v>
      </c>
      <c r="F29" s="25">
        <v>0</v>
      </c>
      <c r="G29" s="25">
        <v>700</v>
      </c>
      <c r="H29" s="25">
        <v>0</v>
      </c>
      <c r="I29" s="25">
        <v>503</v>
      </c>
      <c r="J29" s="25">
        <v>0</v>
      </c>
      <c r="K29" s="89">
        <v>2461</v>
      </c>
      <c r="L29" s="25">
        <v>0</v>
      </c>
      <c r="M29" s="89">
        <v>1124</v>
      </c>
      <c r="N29" s="25">
        <v>45</v>
      </c>
      <c r="O29" s="25">
        <v>959</v>
      </c>
      <c r="P29" s="25">
        <v>0</v>
      </c>
    </row>
    <row r="30" spans="1:16" s="27" customFormat="1" ht="15" customHeight="1" x14ac:dyDescent="0.25">
      <c r="A30" s="25" t="s">
        <v>26</v>
      </c>
      <c r="B30" s="87">
        <f t="shared" si="4"/>
        <v>22716</v>
      </c>
      <c r="C30" s="88">
        <f t="shared" si="5"/>
        <v>22386</v>
      </c>
      <c r="D30" s="88">
        <f t="shared" si="6"/>
        <v>330</v>
      </c>
      <c r="E30" s="89">
        <v>1318</v>
      </c>
      <c r="F30" s="25">
        <v>0</v>
      </c>
      <c r="G30" s="89">
        <v>5429</v>
      </c>
      <c r="H30" s="25">
        <v>6</v>
      </c>
      <c r="I30" s="25">
        <v>432</v>
      </c>
      <c r="J30" s="25">
        <v>0</v>
      </c>
      <c r="K30" s="89">
        <v>4633</v>
      </c>
      <c r="L30" s="25">
        <v>0</v>
      </c>
      <c r="M30" s="25">
        <v>810</v>
      </c>
      <c r="N30" s="25">
        <v>0</v>
      </c>
      <c r="O30" s="89">
        <v>1149</v>
      </c>
      <c r="P30" s="25">
        <v>0</v>
      </c>
    </row>
    <row r="31" spans="1:16" s="27" customFormat="1" ht="15" customHeight="1" x14ac:dyDescent="0.25">
      <c r="A31" s="25" t="s">
        <v>27</v>
      </c>
      <c r="B31" s="87">
        <f t="shared" si="4"/>
        <v>28957</v>
      </c>
      <c r="C31" s="88">
        <f t="shared" si="5"/>
        <v>28943</v>
      </c>
      <c r="D31" s="88">
        <f t="shared" si="6"/>
        <v>14</v>
      </c>
      <c r="E31" s="89">
        <v>1205</v>
      </c>
      <c r="F31" s="25">
        <v>0</v>
      </c>
      <c r="G31" s="89">
        <v>5018</v>
      </c>
      <c r="H31" s="25">
        <v>0</v>
      </c>
      <c r="I31" s="25">
        <v>23</v>
      </c>
      <c r="J31" s="25">
        <v>0</v>
      </c>
      <c r="K31" s="89">
        <v>5087</v>
      </c>
      <c r="L31" s="25">
        <v>0</v>
      </c>
      <c r="M31" s="89">
        <v>1254</v>
      </c>
      <c r="N31" s="25">
        <v>0</v>
      </c>
      <c r="O31" s="89">
        <v>1321</v>
      </c>
      <c r="P31" s="25">
        <v>0</v>
      </c>
    </row>
    <row r="32" spans="1:16" s="27" customFormat="1" ht="15" customHeight="1" x14ac:dyDescent="0.25">
      <c r="A32" s="25" t="s">
        <v>28</v>
      </c>
      <c r="B32" s="87">
        <f t="shared" si="4"/>
        <v>25579</v>
      </c>
      <c r="C32" s="88">
        <f t="shared" si="5"/>
        <v>21834</v>
      </c>
      <c r="D32" s="88">
        <f t="shared" si="6"/>
        <v>3745</v>
      </c>
      <c r="E32" s="25">
        <v>233</v>
      </c>
      <c r="F32" s="25">
        <v>0</v>
      </c>
      <c r="G32" s="89">
        <v>3013</v>
      </c>
      <c r="H32" s="25">
        <v>3</v>
      </c>
      <c r="I32" s="25">
        <v>842</v>
      </c>
      <c r="J32" s="25">
        <v>0</v>
      </c>
      <c r="K32" s="89">
        <v>3824</v>
      </c>
      <c r="L32" s="25">
        <v>2</v>
      </c>
      <c r="M32" s="89">
        <v>1561</v>
      </c>
      <c r="N32" s="25">
        <v>0</v>
      </c>
      <c r="O32" s="89">
        <v>1619</v>
      </c>
      <c r="P32" s="25">
        <v>0</v>
      </c>
    </row>
    <row r="33" spans="1:16" s="27" customFormat="1" ht="15" customHeight="1" x14ac:dyDescent="0.25">
      <c r="A33" s="25" t="s">
        <v>29</v>
      </c>
      <c r="B33" s="87">
        <f t="shared" si="4"/>
        <v>39030</v>
      </c>
      <c r="C33" s="88">
        <f t="shared" si="5"/>
        <v>38603</v>
      </c>
      <c r="D33" s="88">
        <f t="shared" si="6"/>
        <v>427</v>
      </c>
      <c r="E33" s="89">
        <v>4723</v>
      </c>
      <c r="F33" s="25">
        <v>0</v>
      </c>
      <c r="G33" s="89">
        <v>4581</v>
      </c>
      <c r="H33" s="25">
        <v>61</v>
      </c>
      <c r="I33" s="25">
        <v>370</v>
      </c>
      <c r="J33" s="25">
        <v>0</v>
      </c>
      <c r="K33" s="89">
        <v>5865</v>
      </c>
      <c r="L33" s="25">
        <v>43</v>
      </c>
      <c r="M33" s="89">
        <v>2472</v>
      </c>
      <c r="N33" s="25">
        <v>2</v>
      </c>
      <c r="O33" s="89">
        <v>4881</v>
      </c>
      <c r="P33" s="25">
        <v>195</v>
      </c>
    </row>
    <row r="34" spans="1:16" s="27" customFormat="1" ht="15" customHeight="1" x14ac:dyDescent="0.25">
      <c r="A34" s="25" t="s">
        <v>30</v>
      </c>
      <c r="B34" s="87">
        <f t="shared" si="4"/>
        <v>73304</v>
      </c>
      <c r="C34" s="88">
        <f t="shared" si="5"/>
        <v>73158</v>
      </c>
      <c r="D34" s="88">
        <f t="shared" si="6"/>
        <v>146</v>
      </c>
      <c r="E34" s="89">
        <v>7899</v>
      </c>
      <c r="F34" s="25">
        <v>0</v>
      </c>
      <c r="G34" s="89">
        <v>15270</v>
      </c>
      <c r="H34" s="25">
        <v>5</v>
      </c>
      <c r="I34" s="25">
        <v>595</v>
      </c>
      <c r="J34" s="25">
        <v>0</v>
      </c>
      <c r="K34" s="89">
        <v>13966</v>
      </c>
      <c r="L34" s="25">
        <v>0</v>
      </c>
      <c r="M34" s="89">
        <v>2625</v>
      </c>
      <c r="N34" s="25">
        <v>2</v>
      </c>
      <c r="O34" s="89">
        <v>1343</v>
      </c>
      <c r="P34" s="25">
        <v>0</v>
      </c>
    </row>
    <row r="35" spans="1:16" s="27" customFormat="1" ht="15" customHeight="1" x14ac:dyDescent="0.25">
      <c r="A35" s="25" t="s">
        <v>31</v>
      </c>
      <c r="B35" s="87">
        <f t="shared" si="4"/>
        <v>16175</v>
      </c>
      <c r="C35" s="88">
        <f t="shared" si="5"/>
        <v>16084</v>
      </c>
      <c r="D35" s="88">
        <f t="shared" si="6"/>
        <v>91</v>
      </c>
      <c r="E35" s="25">
        <v>353</v>
      </c>
      <c r="F35" s="25">
        <v>0</v>
      </c>
      <c r="G35" s="89">
        <v>1682</v>
      </c>
      <c r="H35" s="25">
        <v>1</v>
      </c>
      <c r="I35" s="25">
        <v>117</v>
      </c>
      <c r="J35" s="25">
        <v>0</v>
      </c>
      <c r="K35" s="89">
        <v>1141</v>
      </c>
      <c r="L35" s="25">
        <v>0</v>
      </c>
      <c r="M35" s="25">
        <v>660</v>
      </c>
      <c r="N35" s="25">
        <v>0</v>
      </c>
      <c r="O35" s="89">
        <v>2535</v>
      </c>
      <c r="P35" s="25">
        <v>0</v>
      </c>
    </row>
    <row r="36" spans="1:16" s="27" customFormat="1" ht="15" customHeight="1" x14ac:dyDescent="0.25">
      <c r="A36" s="25" t="s">
        <v>32</v>
      </c>
      <c r="B36" s="87">
        <f t="shared" si="4"/>
        <v>64433</v>
      </c>
      <c r="C36" s="88">
        <f t="shared" si="5"/>
        <v>64304</v>
      </c>
      <c r="D36" s="88">
        <f t="shared" si="6"/>
        <v>129</v>
      </c>
      <c r="E36" s="89">
        <v>3267</v>
      </c>
      <c r="F36" s="25">
        <v>0</v>
      </c>
      <c r="G36" s="89">
        <v>5786</v>
      </c>
      <c r="H36" s="25">
        <v>18</v>
      </c>
      <c r="I36" s="89">
        <v>1563</v>
      </c>
      <c r="J36" s="25">
        <v>0</v>
      </c>
      <c r="K36" s="89">
        <v>14762</v>
      </c>
      <c r="L36" s="25">
        <v>24</v>
      </c>
      <c r="M36" s="89">
        <v>3623</v>
      </c>
      <c r="N36" s="25">
        <v>0</v>
      </c>
      <c r="O36" s="89">
        <v>4701</v>
      </c>
      <c r="P36" s="25">
        <v>0</v>
      </c>
    </row>
    <row r="37" spans="1:16" s="27" customFormat="1" ht="15" customHeight="1" x14ac:dyDescent="0.25">
      <c r="A37" s="25" t="s">
        <v>33</v>
      </c>
      <c r="B37" s="87">
        <f t="shared" si="4"/>
        <v>84246</v>
      </c>
      <c r="C37" s="88">
        <f t="shared" si="5"/>
        <v>84060</v>
      </c>
      <c r="D37" s="88">
        <f t="shared" si="6"/>
        <v>186</v>
      </c>
      <c r="E37" s="89">
        <v>8698</v>
      </c>
      <c r="F37" s="25">
        <v>0</v>
      </c>
      <c r="G37" s="89">
        <v>11356</v>
      </c>
      <c r="H37" s="25">
        <v>0</v>
      </c>
      <c r="I37" s="89">
        <v>1503</v>
      </c>
      <c r="J37" s="25">
        <v>0</v>
      </c>
      <c r="K37" s="89">
        <v>16796</v>
      </c>
      <c r="L37" s="25">
        <v>9</v>
      </c>
      <c r="M37" s="89">
        <v>6765</v>
      </c>
      <c r="N37" s="25">
        <v>4</v>
      </c>
      <c r="O37" s="89">
        <v>6186</v>
      </c>
      <c r="P37" s="25">
        <v>0</v>
      </c>
    </row>
    <row r="38" spans="1:16" s="27" customFormat="1" ht="15" customHeight="1" x14ac:dyDescent="0.25">
      <c r="A38" s="25" t="s">
        <v>34</v>
      </c>
      <c r="B38" s="87">
        <f t="shared" si="4"/>
        <v>91422</v>
      </c>
      <c r="C38" s="88">
        <f t="shared" si="5"/>
        <v>90644</v>
      </c>
      <c r="D38" s="88">
        <f t="shared" si="6"/>
        <v>778</v>
      </c>
      <c r="E38" s="89">
        <v>5235</v>
      </c>
      <c r="F38" s="25">
        <v>0</v>
      </c>
      <c r="G38" s="89">
        <v>20049</v>
      </c>
      <c r="H38" s="25">
        <v>3</v>
      </c>
      <c r="I38" s="89">
        <v>1037</v>
      </c>
      <c r="J38" s="25">
        <v>1</v>
      </c>
      <c r="K38" s="89">
        <v>16757</v>
      </c>
      <c r="L38" s="25">
        <v>0</v>
      </c>
      <c r="M38" s="89">
        <v>6761</v>
      </c>
      <c r="N38" s="25">
        <v>0</v>
      </c>
      <c r="O38" s="89">
        <v>2784</v>
      </c>
      <c r="P38" s="25">
        <v>4</v>
      </c>
    </row>
    <row r="39" spans="1:16" s="27" customFormat="1" ht="15" customHeight="1" x14ac:dyDescent="0.25">
      <c r="A39" s="25" t="s">
        <v>35</v>
      </c>
      <c r="B39" s="87">
        <f t="shared" si="4"/>
        <v>78009</v>
      </c>
      <c r="C39" s="88">
        <f t="shared" si="5"/>
        <v>77560</v>
      </c>
      <c r="D39" s="88">
        <f t="shared" si="6"/>
        <v>449</v>
      </c>
      <c r="E39" s="89">
        <v>3247</v>
      </c>
      <c r="F39" s="25">
        <v>0</v>
      </c>
      <c r="G39" s="89">
        <v>23366</v>
      </c>
      <c r="H39" s="25">
        <v>0</v>
      </c>
      <c r="I39" s="25">
        <v>701</v>
      </c>
      <c r="J39" s="25">
        <v>0</v>
      </c>
      <c r="K39" s="89">
        <v>21246</v>
      </c>
      <c r="L39" s="25">
        <v>7</v>
      </c>
      <c r="M39" s="89">
        <v>5441</v>
      </c>
      <c r="N39" s="25">
        <v>0</v>
      </c>
      <c r="O39" s="89">
        <v>6315</v>
      </c>
      <c r="P39" s="25">
        <v>58</v>
      </c>
    </row>
    <row r="40" spans="1:16" s="27" customFormat="1" ht="15" customHeight="1" x14ac:dyDescent="0.25">
      <c r="A40" s="25" t="s">
        <v>36</v>
      </c>
      <c r="B40" s="87">
        <f t="shared" si="4"/>
        <v>20620</v>
      </c>
      <c r="C40" s="88">
        <f t="shared" si="5"/>
        <v>20620</v>
      </c>
      <c r="D40" s="88">
        <f t="shared" si="6"/>
        <v>0</v>
      </c>
      <c r="E40" s="89">
        <v>1849</v>
      </c>
      <c r="F40" s="25">
        <v>0</v>
      </c>
      <c r="G40" s="89">
        <v>4541</v>
      </c>
      <c r="H40" s="25">
        <v>0</v>
      </c>
      <c r="I40" s="25">
        <v>2</v>
      </c>
      <c r="J40" s="25">
        <v>0</v>
      </c>
      <c r="K40" s="89">
        <v>4411</v>
      </c>
      <c r="L40" s="25">
        <v>0</v>
      </c>
      <c r="M40" s="25">
        <v>695</v>
      </c>
      <c r="N40" s="25">
        <v>0</v>
      </c>
      <c r="O40" s="89">
        <v>1278</v>
      </c>
      <c r="P40" s="25">
        <v>0</v>
      </c>
    </row>
    <row r="41" spans="1:16" s="27" customFormat="1" ht="15" customHeight="1" x14ac:dyDescent="0.25">
      <c r="A41" s="25" t="s">
        <v>37</v>
      </c>
      <c r="B41" s="87">
        <f t="shared" si="4"/>
        <v>23196</v>
      </c>
      <c r="C41" s="88">
        <f t="shared" si="5"/>
        <v>23176</v>
      </c>
      <c r="D41" s="88">
        <f t="shared" si="6"/>
        <v>20</v>
      </c>
      <c r="E41" s="25">
        <v>701</v>
      </c>
      <c r="F41" s="25">
        <v>0</v>
      </c>
      <c r="G41" s="89">
        <v>3461</v>
      </c>
      <c r="H41" s="25">
        <v>20</v>
      </c>
      <c r="I41" s="25">
        <v>178</v>
      </c>
      <c r="J41" s="25">
        <v>0</v>
      </c>
      <c r="K41" s="89">
        <v>4159</v>
      </c>
      <c r="L41" s="25">
        <v>0</v>
      </c>
      <c r="M41" s="25">
        <v>592</v>
      </c>
      <c r="N41" s="25">
        <v>0</v>
      </c>
      <c r="O41" s="25">
        <v>758</v>
      </c>
      <c r="P41" s="25">
        <v>0</v>
      </c>
    </row>
    <row r="42" spans="1:16" s="27" customFormat="1" ht="15" customHeight="1" x14ac:dyDescent="0.25">
      <c r="A42" s="25" t="s">
        <v>38</v>
      </c>
      <c r="B42" s="87">
        <f t="shared" si="4"/>
        <v>46154</v>
      </c>
      <c r="C42" s="88">
        <f t="shared" si="5"/>
        <v>46055</v>
      </c>
      <c r="D42" s="88">
        <f t="shared" si="6"/>
        <v>99</v>
      </c>
      <c r="E42" s="89">
        <v>4258</v>
      </c>
      <c r="F42" s="25">
        <v>0</v>
      </c>
      <c r="G42" s="89">
        <v>7423</v>
      </c>
      <c r="H42" s="25">
        <v>0</v>
      </c>
      <c r="I42" s="89">
        <v>6221</v>
      </c>
      <c r="J42" s="25">
        <v>0</v>
      </c>
      <c r="K42" s="89">
        <v>7404</v>
      </c>
      <c r="L42" s="25">
        <v>0</v>
      </c>
      <c r="M42" s="89">
        <v>2935</v>
      </c>
      <c r="N42" s="25">
        <v>4</v>
      </c>
      <c r="O42" s="89">
        <v>2323</v>
      </c>
      <c r="P42" s="25">
        <v>0</v>
      </c>
    </row>
    <row r="43" spans="1:16" s="27" customFormat="1" ht="15" customHeight="1" x14ac:dyDescent="0.25">
      <c r="A43" s="25" t="s">
        <v>39</v>
      </c>
      <c r="B43" s="87">
        <f t="shared" si="4"/>
        <v>49253</v>
      </c>
      <c r="C43" s="88">
        <f t="shared" si="5"/>
        <v>48432</v>
      </c>
      <c r="D43" s="88">
        <f t="shared" si="6"/>
        <v>821</v>
      </c>
      <c r="E43" s="89">
        <v>1190</v>
      </c>
      <c r="F43" s="25">
        <v>1</v>
      </c>
      <c r="G43" s="89">
        <v>12969</v>
      </c>
      <c r="H43" s="25">
        <v>0</v>
      </c>
      <c r="I43" s="25">
        <v>27</v>
      </c>
      <c r="J43" s="25">
        <v>0</v>
      </c>
      <c r="K43" s="89">
        <v>11031</v>
      </c>
      <c r="L43" s="25">
        <v>0</v>
      </c>
      <c r="M43" s="89">
        <v>1953</v>
      </c>
      <c r="N43" s="25">
        <v>0</v>
      </c>
      <c r="O43" s="89">
        <v>3098</v>
      </c>
      <c r="P43" s="25">
        <v>0</v>
      </c>
    </row>
    <row r="44" spans="1:16" s="27" customFormat="1" ht="15" customHeight="1" x14ac:dyDescent="0.25">
      <c r="A44" s="25" t="s">
        <v>40</v>
      </c>
      <c r="B44" s="87">
        <f t="shared" si="4"/>
        <v>19108</v>
      </c>
      <c r="C44" s="88">
        <f t="shared" si="5"/>
        <v>19105</v>
      </c>
      <c r="D44" s="88">
        <f t="shared" si="6"/>
        <v>3</v>
      </c>
      <c r="E44" s="89">
        <v>1742</v>
      </c>
      <c r="F44" s="25">
        <v>3</v>
      </c>
      <c r="G44" s="89">
        <v>2787</v>
      </c>
      <c r="H44" s="25">
        <v>0</v>
      </c>
      <c r="I44" s="25">
        <v>96</v>
      </c>
      <c r="J44" s="25">
        <v>0</v>
      </c>
      <c r="K44" s="89">
        <v>1353</v>
      </c>
      <c r="L44" s="25">
        <v>0</v>
      </c>
      <c r="M44" s="89">
        <v>3243</v>
      </c>
      <c r="N44" s="25">
        <v>0</v>
      </c>
      <c r="O44" s="89">
        <v>3698</v>
      </c>
      <c r="P44" s="25">
        <v>0</v>
      </c>
    </row>
    <row r="45" spans="1:16" s="27" customFormat="1" ht="15" customHeight="1" x14ac:dyDescent="0.25">
      <c r="A45" s="25" t="s">
        <v>41</v>
      </c>
      <c r="B45" s="87">
        <f t="shared" si="4"/>
        <v>17607</v>
      </c>
      <c r="C45" s="88">
        <f t="shared" si="5"/>
        <v>17431</v>
      </c>
      <c r="D45" s="88">
        <f t="shared" si="6"/>
        <v>176</v>
      </c>
      <c r="E45" s="25">
        <v>606</v>
      </c>
      <c r="F45" s="25">
        <v>0</v>
      </c>
      <c r="G45" s="89">
        <v>2225</v>
      </c>
      <c r="H45" s="25">
        <v>90</v>
      </c>
      <c r="I45" s="25">
        <v>312</v>
      </c>
      <c r="J45" s="25">
        <v>0</v>
      </c>
      <c r="K45" s="89">
        <v>1323</v>
      </c>
      <c r="L45" s="25">
        <v>0</v>
      </c>
      <c r="M45" s="89">
        <v>1970</v>
      </c>
      <c r="N45" s="25">
        <v>0</v>
      </c>
      <c r="O45" s="25">
        <v>983</v>
      </c>
      <c r="P45" s="25">
        <v>0</v>
      </c>
    </row>
    <row r="46" spans="1:16" s="27" customFormat="1" ht="15" customHeight="1" x14ac:dyDescent="0.25">
      <c r="A46" s="25" t="s">
        <v>42</v>
      </c>
      <c r="B46" s="87">
        <f t="shared" si="4"/>
        <v>15036</v>
      </c>
      <c r="C46" s="88">
        <f t="shared" si="5"/>
        <v>14201</v>
      </c>
      <c r="D46" s="88">
        <f t="shared" si="6"/>
        <v>835</v>
      </c>
      <c r="E46" s="25">
        <v>539</v>
      </c>
      <c r="F46" s="25">
        <v>0</v>
      </c>
      <c r="G46" s="89">
        <v>2438</v>
      </c>
      <c r="H46" s="25">
        <v>0</v>
      </c>
      <c r="I46" s="25">
        <v>15</v>
      </c>
      <c r="J46" s="25">
        <v>0</v>
      </c>
      <c r="K46" s="89">
        <v>4096</v>
      </c>
      <c r="L46" s="25">
        <v>0</v>
      </c>
      <c r="M46" s="25">
        <v>363</v>
      </c>
      <c r="N46" s="25">
        <v>4</v>
      </c>
      <c r="O46" s="25">
        <v>297</v>
      </c>
      <c r="P46" s="25">
        <v>0</v>
      </c>
    </row>
    <row r="47" spans="1:16" s="27" customFormat="1" ht="15" customHeight="1" x14ac:dyDescent="0.25">
      <c r="A47" s="25" t="s">
        <v>43</v>
      </c>
      <c r="B47" s="87">
        <f t="shared" si="4"/>
        <v>56544</v>
      </c>
      <c r="C47" s="88">
        <f t="shared" si="5"/>
        <v>56369</v>
      </c>
      <c r="D47" s="88">
        <f t="shared" si="6"/>
        <v>175</v>
      </c>
      <c r="E47" s="89">
        <v>1182</v>
      </c>
      <c r="F47" s="25">
        <v>0</v>
      </c>
      <c r="G47" s="89">
        <v>12657</v>
      </c>
      <c r="H47" s="25">
        <v>35</v>
      </c>
      <c r="I47" s="25">
        <v>869</v>
      </c>
      <c r="J47" s="25">
        <v>0</v>
      </c>
      <c r="K47" s="89">
        <v>9758</v>
      </c>
      <c r="L47" s="25">
        <v>23</v>
      </c>
      <c r="M47" s="89">
        <v>4821</v>
      </c>
      <c r="N47" s="25">
        <v>0</v>
      </c>
      <c r="O47" s="89">
        <v>1431</v>
      </c>
      <c r="P47" s="25">
        <v>0</v>
      </c>
    </row>
    <row r="48" spans="1:16" s="27" customFormat="1" ht="15" customHeight="1" x14ac:dyDescent="0.25">
      <c r="A48" s="25" t="s">
        <v>44</v>
      </c>
      <c r="B48" s="87">
        <f t="shared" si="4"/>
        <v>15691</v>
      </c>
      <c r="C48" s="88">
        <f t="shared" si="5"/>
        <v>15303</v>
      </c>
      <c r="D48" s="88">
        <f t="shared" si="6"/>
        <v>388</v>
      </c>
      <c r="E48" s="25">
        <v>342</v>
      </c>
      <c r="F48" s="25">
        <v>0</v>
      </c>
      <c r="G48" s="25">
        <v>880</v>
      </c>
      <c r="H48" s="25">
        <v>0</v>
      </c>
      <c r="I48" s="25">
        <v>700</v>
      </c>
      <c r="J48" s="25">
        <v>0</v>
      </c>
      <c r="K48" s="89">
        <v>1476</v>
      </c>
      <c r="L48" s="25">
        <v>0</v>
      </c>
      <c r="M48" s="89">
        <v>1571</v>
      </c>
      <c r="N48" s="25">
        <v>4</v>
      </c>
      <c r="O48" s="89">
        <v>1087</v>
      </c>
      <c r="P48" s="25">
        <v>0</v>
      </c>
    </row>
    <row r="49" spans="1:16" s="27" customFormat="1" ht="15" customHeight="1" x14ac:dyDescent="0.25">
      <c r="A49" s="25" t="s">
        <v>45</v>
      </c>
      <c r="B49" s="87">
        <f t="shared" si="4"/>
        <v>13696</v>
      </c>
      <c r="C49" s="88">
        <f t="shared" si="5"/>
        <v>13662</v>
      </c>
      <c r="D49" s="88">
        <f t="shared" si="6"/>
        <v>34</v>
      </c>
      <c r="E49" s="25">
        <v>198</v>
      </c>
      <c r="F49" s="25">
        <v>0</v>
      </c>
      <c r="G49" s="89">
        <v>2360</v>
      </c>
      <c r="H49" s="25">
        <v>0</v>
      </c>
      <c r="I49" s="25">
        <v>2</v>
      </c>
      <c r="J49" s="25">
        <v>0</v>
      </c>
      <c r="K49" s="89">
        <v>3936</v>
      </c>
      <c r="L49" s="25">
        <v>10</v>
      </c>
      <c r="M49" s="89">
        <v>1694</v>
      </c>
      <c r="N49" s="25">
        <v>0</v>
      </c>
      <c r="O49" s="89">
        <v>1964</v>
      </c>
      <c r="P49" s="25">
        <v>0</v>
      </c>
    </row>
    <row r="50" spans="1:16" s="27" customFormat="1" ht="15" customHeight="1" x14ac:dyDescent="0.25">
      <c r="A50" s="25" t="s">
        <v>46</v>
      </c>
      <c r="B50" s="87">
        <f t="shared" si="4"/>
        <v>26299</v>
      </c>
      <c r="C50" s="88">
        <f t="shared" si="5"/>
        <v>26260</v>
      </c>
      <c r="D50" s="88">
        <f t="shared" si="6"/>
        <v>39</v>
      </c>
      <c r="E50" s="25">
        <v>805</v>
      </c>
      <c r="F50" s="25">
        <v>0</v>
      </c>
      <c r="G50" s="89">
        <v>1627</v>
      </c>
      <c r="H50" s="25">
        <v>0</v>
      </c>
      <c r="I50" s="25">
        <v>382</v>
      </c>
      <c r="J50" s="25">
        <v>0</v>
      </c>
      <c r="K50" s="89">
        <v>3627</v>
      </c>
      <c r="L50" s="25">
        <v>9</v>
      </c>
      <c r="M50" s="89">
        <v>1967</v>
      </c>
      <c r="N50" s="25">
        <v>0</v>
      </c>
      <c r="O50" s="89">
        <v>2567</v>
      </c>
      <c r="P50" s="25">
        <v>0</v>
      </c>
    </row>
    <row r="51" spans="1:16" s="27" customFormat="1" ht="15" customHeight="1" x14ac:dyDescent="0.25">
      <c r="A51" s="25" t="s">
        <v>47</v>
      </c>
      <c r="B51" s="87">
        <f t="shared" si="4"/>
        <v>16635</v>
      </c>
      <c r="C51" s="88">
        <f t="shared" si="5"/>
        <v>16634</v>
      </c>
      <c r="D51" s="88">
        <f t="shared" si="6"/>
        <v>1</v>
      </c>
      <c r="E51" s="89">
        <v>4792</v>
      </c>
      <c r="F51" s="25">
        <v>0</v>
      </c>
      <c r="G51" s="25">
        <v>585</v>
      </c>
      <c r="H51" s="25">
        <v>0</v>
      </c>
      <c r="I51" s="25">
        <v>0</v>
      </c>
      <c r="J51" s="25">
        <v>0</v>
      </c>
      <c r="K51" s="89">
        <v>3732</v>
      </c>
      <c r="L51" s="25">
        <v>1</v>
      </c>
      <c r="M51" s="25">
        <v>568</v>
      </c>
      <c r="N51" s="25">
        <v>0</v>
      </c>
      <c r="O51" s="89">
        <v>2529</v>
      </c>
      <c r="P51" s="25">
        <v>0</v>
      </c>
    </row>
    <row r="52" spans="1:16" s="27" customFormat="1" ht="15" customHeight="1" x14ac:dyDescent="0.25">
      <c r="A52" s="25" t="s">
        <v>48</v>
      </c>
      <c r="B52" s="87">
        <f t="shared" si="4"/>
        <v>122311</v>
      </c>
      <c r="C52" s="88">
        <f t="shared" si="5"/>
        <v>121561</v>
      </c>
      <c r="D52" s="88">
        <f t="shared" si="6"/>
        <v>750</v>
      </c>
      <c r="E52" s="89">
        <v>5850</v>
      </c>
      <c r="F52" s="25">
        <v>0</v>
      </c>
      <c r="G52" s="89">
        <v>29184</v>
      </c>
      <c r="H52" s="25">
        <v>20</v>
      </c>
      <c r="I52" s="25">
        <v>2</v>
      </c>
      <c r="J52" s="25">
        <v>0</v>
      </c>
      <c r="K52" s="89">
        <v>28480</v>
      </c>
      <c r="L52" s="25">
        <v>3</v>
      </c>
      <c r="M52" s="89">
        <v>7162</v>
      </c>
      <c r="N52" s="25">
        <v>0</v>
      </c>
      <c r="O52" s="89">
        <v>7189</v>
      </c>
      <c r="P52" s="25">
        <v>34</v>
      </c>
    </row>
    <row r="53" spans="1:16" s="27" customFormat="1" ht="15" customHeight="1" x14ac:dyDescent="0.25">
      <c r="A53" s="25" t="s">
        <v>49</v>
      </c>
      <c r="B53" s="87">
        <f t="shared" si="4"/>
        <v>27234</v>
      </c>
      <c r="C53" s="88">
        <f t="shared" si="5"/>
        <v>27186</v>
      </c>
      <c r="D53" s="88">
        <f t="shared" si="6"/>
        <v>48</v>
      </c>
      <c r="E53" s="25">
        <v>891</v>
      </c>
      <c r="F53" s="25">
        <v>0</v>
      </c>
      <c r="G53" s="89">
        <v>9234</v>
      </c>
      <c r="H53" s="25">
        <v>0</v>
      </c>
      <c r="I53" s="25">
        <v>0</v>
      </c>
      <c r="J53" s="25">
        <v>0</v>
      </c>
      <c r="K53" s="89">
        <v>2867</v>
      </c>
      <c r="L53" s="25">
        <v>0</v>
      </c>
      <c r="M53" s="89">
        <v>3132</v>
      </c>
      <c r="N53" s="25">
        <v>0</v>
      </c>
      <c r="O53" s="89">
        <v>5105</v>
      </c>
      <c r="P53" s="25">
        <v>7</v>
      </c>
    </row>
    <row r="54" spans="1:16" s="27" customFormat="1" ht="15" customHeight="1" x14ac:dyDescent="0.25">
      <c r="A54" s="25" t="s">
        <v>50</v>
      </c>
      <c r="B54" s="87">
        <f t="shared" si="4"/>
        <v>27953</v>
      </c>
      <c r="C54" s="88">
        <f t="shared" si="5"/>
        <v>27915</v>
      </c>
      <c r="D54" s="88">
        <f t="shared" si="6"/>
        <v>38</v>
      </c>
      <c r="E54" s="89">
        <v>2813</v>
      </c>
      <c r="F54" s="25">
        <v>0</v>
      </c>
      <c r="G54" s="89">
        <v>2871</v>
      </c>
      <c r="H54" s="25">
        <v>5</v>
      </c>
      <c r="I54" s="25">
        <v>510</v>
      </c>
      <c r="J54" s="25">
        <v>0</v>
      </c>
      <c r="K54" s="89">
        <v>3910</v>
      </c>
      <c r="L54" s="25">
        <v>9</v>
      </c>
      <c r="M54" s="89">
        <v>5193</v>
      </c>
      <c r="N54" s="25">
        <v>0</v>
      </c>
      <c r="O54" s="89">
        <v>3417</v>
      </c>
      <c r="P54" s="25">
        <v>0</v>
      </c>
    </row>
    <row r="55" spans="1:16" s="27" customFormat="1" ht="15" customHeight="1" x14ac:dyDescent="0.25">
      <c r="A55" s="25"/>
      <c r="B55" s="87"/>
      <c r="C55" s="87"/>
      <c r="D55" s="87"/>
      <c r="E55" s="87"/>
      <c r="F55" s="87"/>
      <c r="G55" s="87"/>
      <c r="H55" s="87"/>
      <c r="I55" s="87"/>
      <c r="J55" s="87"/>
      <c r="K55" s="87"/>
      <c r="L55" s="87"/>
      <c r="M55" s="87"/>
      <c r="N55" s="87"/>
      <c r="O55" s="87"/>
      <c r="P55" s="87"/>
    </row>
    <row r="56" spans="1:16" s="27" customFormat="1" ht="15" customHeight="1" x14ac:dyDescent="0.25">
      <c r="A56" s="24" t="s">
        <v>51</v>
      </c>
      <c r="B56" s="86">
        <f>SUM(B57:B61)</f>
        <v>11610</v>
      </c>
      <c r="C56" s="86">
        <f>SUM(C57:C61)</f>
        <v>11610</v>
      </c>
      <c r="D56" s="86">
        <f>SUM(D57:D61)</f>
        <v>0</v>
      </c>
      <c r="E56" s="86">
        <f>SUM(E57:E61)</f>
        <v>766</v>
      </c>
      <c r="F56" s="86">
        <f t="shared" ref="F56:P56" si="7">SUM(F57:F61)</f>
        <v>0</v>
      </c>
      <c r="G56" s="86">
        <f t="shared" si="7"/>
        <v>0</v>
      </c>
      <c r="H56" s="86">
        <f t="shared" si="7"/>
        <v>0</v>
      </c>
      <c r="I56" s="86">
        <f t="shared" si="7"/>
        <v>0</v>
      </c>
      <c r="J56" s="86">
        <f t="shared" si="7"/>
        <v>0</v>
      </c>
      <c r="K56" s="86">
        <f t="shared" si="7"/>
        <v>3000</v>
      </c>
      <c r="L56" s="86">
        <f t="shared" si="7"/>
        <v>0</v>
      </c>
      <c r="M56" s="86">
        <f t="shared" si="7"/>
        <v>48</v>
      </c>
      <c r="N56" s="86">
        <f t="shared" si="7"/>
        <v>0</v>
      </c>
      <c r="O56" s="86">
        <f t="shared" si="7"/>
        <v>730</v>
      </c>
      <c r="P56" s="86">
        <f t="shared" si="7"/>
        <v>0</v>
      </c>
    </row>
    <row r="57" spans="1:16" s="27" customFormat="1" ht="15" customHeight="1" x14ac:dyDescent="0.25">
      <c r="A57" s="25" t="s">
        <v>52</v>
      </c>
      <c r="B57" s="87">
        <v>0</v>
      </c>
      <c r="C57" s="88">
        <f t="shared" ref="C57:D61" si="8">SUM(E57+G57+I57+K57+M57+O57+C120+E120+G120+I120+K120+M120)</f>
        <v>0</v>
      </c>
      <c r="D57" s="88">
        <f t="shared" si="8"/>
        <v>0</v>
      </c>
      <c r="E57" s="25">
        <v>0</v>
      </c>
      <c r="F57" s="25">
        <v>0</v>
      </c>
      <c r="G57" s="25">
        <v>0</v>
      </c>
      <c r="H57" s="25">
        <v>0</v>
      </c>
      <c r="I57" s="25">
        <v>0</v>
      </c>
      <c r="J57" s="25">
        <v>0</v>
      </c>
      <c r="K57" s="25">
        <v>0</v>
      </c>
      <c r="L57" s="25">
        <v>0</v>
      </c>
      <c r="M57" s="25">
        <v>0</v>
      </c>
      <c r="N57" s="25">
        <v>0</v>
      </c>
      <c r="O57" s="25">
        <v>0</v>
      </c>
      <c r="P57" s="25">
        <v>0</v>
      </c>
    </row>
    <row r="58" spans="1:16" s="27" customFormat="1" ht="15" customHeight="1" x14ac:dyDescent="0.25">
      <c r="A58" s="25" t="s">
        <v>53</v>
      </c>
      <c r="B58" s="87">
        <f>SUM(C58+D58)</f>
        <v>0</v>
      </c>
      <c r="C58" s="88">
        <f t="shared" si="8"/>
        <v>0</v>
      </c>
      <c r="D58" s="88">
        <f t="shared" si="8"/>
        <v>0</v>
      </c>
      <c r="E58" s="25">
        <v>0</v>
      </c>
      <c r="F58" s="25">
        <v>0</v>
      </c>
      <c r="G58" s="25">
        <v>0</v>
      </c>
      <c r="H58" s="25">
        <v>0</v>
      </c>
      <c r="I58" s="25">
        <v>0</v>
      </c>
      <c r="J58" s="25">
        <v>0</v>
      </c>
      <c r="K58" s="25">
        <v>0</v>
      </c>
      <c r="L58" s="25">
        <v>0</v>
      </c>
      <c r="M58" s="25">
        <v>0</v>
      </c>
      <c r="N58" s="25">
        <v>0</v>
      </c>
      <c r="O58" s="25">
        <v>0</v>
      </c>
      <c r="P58" s="25">
        <v>0</v>
      </c>
    </row>
    <row r="59" spans="1:16" s="27" customFormat="1" ht="15" customHeight="1" x14ac:dyDescent="0.25">
      <c r="A59" s="25" t="s">
        <v>54</v>
      </c>
      <c r="B59" s="87">
        <f>SUM(C59+D59)</f>
        <v>11610</v>
      </c>
      <c r="C59" s="88">
        <f t="shared" si="8"/>
        <v>11610</v>
      </c>
      <c r="D59" s="88">
        <f t="shared" si="8"/>
        <v>0</v>
      </c>
      <c r="E59" s="25">
        <v>766</v>
      </c>
      <c r="F59" s="25">
        <v>0</v>
      </c>
      <c r="G59" s="25">
        <v>0</v>
      </c>
      <c r="H59" s="25">
        <v>0</v>
      </c>
      <c r="I59" s="25">
        <v>0</v>
      </c>
      <c r="J59" s="25">
        <v>0</v>
      </c>
      <c r="K59" s="89">
        <v>3000</v>
      </c>
      <c r="L59" s="25">
        <v>0</v>
      </c>
      <c r="M59" s="25">
        <v>48</v>
      </c>
      <c r="N59" s="25">
        <v>0</v>
      </c>
      <c r="O59" s="25">
        <v>730</v>
      </c>
      <c r="P59" s="25">
        <v>0</v>
      </c>
    </row>
    <row r="60" spans="1:16" s="27" customFormat="1" ht="15" customHeight="1" x14ac:dyDescent="0.25">
      <c r="A60" s="25" t="s">
        <v>55</v>
      </c>
      <c r="B60" s="87">
        <f>SUM(C60+D60)</f>
        <v>0</v>
      </c>
      <c r="C60" s="88">
        <f t="shared" si="8"/>
        <v>0</v>
      </c>
      <c r="D60" s="88">
        <f t="shared" si="8"/>
        <v>0</v>
      </c>
      <c r="E60" s="25">
        <v>0</v>
      </c>
      <c r="F60" s="25">
        <v>0</v>
      </c>
      <c r="G60" s="25">
        <v>0</v>
      </c>
      <c r="H60" s="25">
        <v>0</v>
      </c>
      <c r="I60" s="25">
        <v>0</v>
      </c>
      <c r="J60" s="25">
        <v>0</v>
      </c>
      <c r="K60" s="25">
        <v>0</v>
      </c>
      <c r="L60" s="25">
        <v>0</v>
      </c>
      <c r="M60" s="25">
        <v>0</v>
      </c>
      <c r="N60" s="25">
        <v>0</v>
      </c>
      <c r="O60" s="25">
        <v>0</v>
      </c>
      <c r="P60" s="25">
        <v>0</v>
      </c>
    </row>
    <row r="61" spans="1:16" s="27" customFormat="1" ht="15" customHeight="1" x14ac:dyDescent="0.25">
      <c r="A61" s="31" t="s">
        <v>56</v>
      </c>
      <c r="B61" s="90">
        <f>SUM(C61+D61)</f>
        <v>0</v>
      </c>
      <c r="C61" s="91">
        <f t="shared" si="8"/>
        <v>0</v>
      </c>
      <c r="D61" s="91">
        <f t="shared" si="8"/>
        <v>0</v>
      </c>
      <c r="E61" s="31">
        <v>0</v>
      </c>
      <c r="F61" s="31">
        <v>0</v>
      </c>
      <c r="G61" s="31">
        <v>0</v>
      </c>
      <c r="H61" s="31">
        <v>0</v>
      </c>
      <c r="I61" s="31">
        <v>0</v>
      </c>
      <c r="J61" s="31">
        <v>0</v>
      </c>
      <c r="K61" s="31">
        <v>0</v>
      </c>
      <c r="L61" s="31">
        <v>0</v>
      </c>
      <c r="M61" s="31">
        <v>0</v>
      </c>
      <c r="N61" s="31">
        <v>0</v>
      </c>
      <c r="O61" s="31">
        <v>0</v>
      </c>
      <c r="P61" s="31">
        <v>0</v>
      </c>
    </row>
    <row r="62" spans="1:16" x14ac:dyDescent="0.2">
      <c r="A62" s="32" t="s">
        <v>57</v>
      </c>
      <c r="B62" s="33"/>
      <c r="C62" s="33"/>
      <c r="D62" s="33"/>
      <c r="E62" s="33"/>
      <c r="F62" s="33"/>
      <c r="G62" s="33"/>
      <c r="H62" s="33"/>
      <c r="I62" s="11"/>
      <c r="J62" s="11"/>
      <c r="K62" s="11"/>
      <c r="L62" s="11"/>
      <c r="M62" s="11"/>
      <c r="N62" s="11"/>
      <c r="O62" s="11"/>
      <c r="P62" s="11"/>
    </row>
    <row r="63" spans="1:16" x14ac:dyDescent="0.2">
      <c r="A63" s="34" t="s">
        <v>58</v>
      </c>
      <c r="B63" s="33"/>
      <c r="C63" s="33"/>
      <c r="D63" s="33"/>
      <c r="E63" s="33"/>
      <c r="F63" s="33"/>
      <c r="G63" s="33"/>
      <c r="H63" s="33"/>
      <c r="I63" s="9"/>
      <c r="J63" s="9"/>
      <c r="K63" s="9"/>
      <c r="L63" s="9"/>
      <c r="M63" s="9"/>
      <c r="N63" s="9"/>
      <c r="O63" s="9"/>
      <c r="P63" s="9"/>
    </row>
    <row r="64" spans="1:16" x14ac:dyDescent="0.2">
      <c r="A64" s="34" t="s">
        <v>59</v>
      </c>
      <c r="B64" s="33"/>
      <c r="C64" s="33"/>
      <c r="D64" s="33"/>
      <c r="E64" s="33"/>
      <c r="F64" s="33"/>
      <c r="G64" s="33"/>
      <c r="H64" s="33"/>
      <c r="I64" s="9"/>
      <c r="J64" s="9"/>
      <c r="K64" s="9"/>
      <c r="L64" s="9"/>
      <c r="M64" s="9"/>
      <c r="N64" s="9"/>
      <c r="O64" s="9"/>
      <c r="P64" s="9"/>
    </row>
    <row r="65" spans="1:16" ht="15" customHeight="1" x14ac:dyDescent="0.25">
      <c r="A65" s="35"/>
      <c r="B65" s="36"/>
      <c r="C65" s="36"/>
      <c r="D65" s="36"/>
      <c r="E65" s="36"/>
      <c r="F65" s="36"/>
      <c r="G65" s="36"/>
      <c r="H65" s="36"/>
      <c r="I65" s="36"/>
      <c r="J65" s="36"/>
      <c r="K65" s="36"/>
      <c r="L65" s="36"/>
      <c r="M65" s="36"/>
      <c r="N65" s="36"/>
      <c r="O65" s="36"/>
      <c r="P65" s="36"/>
    </row>
    <row r="66" spans="1:16" ht="15" customHeight="1" x14ac:dyDescent="0.25">
      <c r="A66" s="35"/>
      <c r="B66" s="36"/>
      <c r="C66" s="36"/>
      <c r="D66" s="36"/>
      <c r="E66" s="36"/>
      <c r="F66" s="36"/>
      <c r="G66" s="36"/>
      <c r="H66" s="36"/>
      <c r="I66" s="36"/>
      <c r="J66" s="36"/>
      <c r="K66" s="36"/>
      <c r="L66" s="36"/>
      <c r="M66" s="36"/>
      <c r="N66" s="36"/>
      <c r="O66" s="36"/>
      <c r="P66" s="36"/>
    </row>
    <row r="67" spans="1:16" ht="15" customHeight="1" x14ac:dyDescent="0.25">
      <c r="A67" s="35"/>
      <c r="B67" s="36"/>
      <c r="C67" s="36"/>
      <c r="D67" s="36"/>
      <c r="E67" s="36"/>
      <c r="F67" s="36"/>
      <c r="G67" s="36"/>
      <c r="H67" s="36"/>
      <c r="I67" s="36"/>
      <c r="J67" s="36"/>
      <c r="K67" s="36"/>
      <c r="L67" s="36"/>
      <c r="M67" s="36"/>
      <c r="N67" s="36"/>
      <c r="O67" s="36"/>
      <c r="P67" s="36"/>
    </row>
    <row r="68" spans="1:16" ht="15" customHeight="1" x14ac:dyDescent="0.25">
      <c r="A68" s="35"/>
      <c r="B68" s="36"/>
      <c r="C68" s="36"/>
      <c r="D68" s="36"/>
      <c r="E68" s="36"/>
      <c r="F68" s="36"/>
      <c r="G68" s="36"/>
      <c r="H68" s="36"/>
      <c r="I68" s="36"/>
      <c r="J68" s="36"/>
      <c r="K68" s="36"/>
      <c r="L68" s="36"/>
      <c r="M68" s="36"/>
      <c r="N68" s="36"/>
      <c r="O68" s="36"/>
      <c r="P68" s="36"/>
    </row>
    <row r="69" spans="1:16" ht="15" customHeight="1" x14ac:dyDescent="0.25">
      <c r="A69" s="35"/>
      <c r="B69" s="36"/>
      <c r="C69" s="36"/>
      <c r="D69" s="36"/>
      <c r="E69" s="36"/>
      <c r="F69" s="36"/>
      <c r="G69" s="36"/>
      <c r="H69" s="36"/>
      <c r="I69" s="36"/>
      <c r="J69" s="36"/>
      <c r="K69" s="36"/>
      <c r="L69" s="36"/>
      <c r="M69" s="36"/>
      <c r="N69" s="36"/>
      <c r="O69" s="36"/>
      <c r="P69" s="36"/>
    </row>
    <row r="70" spans="1:16" ht="16.5" customHeight="1" x14ac:dyDescent="0.25">
      <c r="A70" s="68" t="s">
        <v>75</v>
      </c>
      <c r="B70" s="68"/>
      <c r="C70" s="68"/>
      <c r="D70" s="68"/>
      <c r="E70" s="68"/>
      <c r="F70" s="68"/>
      <c r="G70" s="68"/>
      <c r="H70" s="68"/>
      <c r="I70" s="68"/>
      <c r="J70" s="68"/>
      <c r="K70" s="68"/>
      <c r="L70" s="68"/>
      <c r="M70" s="68"/>
      <c r="N70" s="68"/>
      <c r="O70" s="18"/>
      <c r="P70" s="18"/>
    </row>
    <row r="71" spans="1:16" ht="12.75" customHeight="1" x14ac:dyDescent="0.25">
      <c r="A71" s="37"/>
      <c r="B71" s="27"/>
      <c r="C71" s="27"/>
      <c r="D71" s="27"/>
      <c r="E71" s="27"/>
      <c r="F71" s="27"/>
      <c r="G71" s="27"/>
      <c r="H71" s="27"/>
      <c r="I71" s="27"/>
      <c r="J71" s="27"/>
      <c r="K71" s="27"/>
      <c r="L71" s="27"/>
      <c r="M71" s="27"/>
      <c r="N71" s="27"/>
      <c r="O71" s="38"/>
      <c r="P71" s="39"/>
    </row>
    <row r="72" spans="1:16" ht="38.25" customHeight="1" x14ac:dyDescent="0.25">
      <c r="A72" s="75" t="s">
        <v>60</v>
      </c>
      <c r="B72" s="76"/>
      <c r="C72" s="76"/>
      <c r="D72" s="76"/>
      <c r="E72" s="76"/>
      <c r="F72" s="76"/>
      <c r="G72" s="76"/>
      <c r="H72" s="76"/>
      <c r="I72" s="76"/>
      <c r="J72" s="76"/>
      <c r="K72" s="76"/>
      <c r="L72" s="76"/>
      <c r="M72" s="76"/>
      <c r="N72" s="76"/>
      <c r="O72" s="76"/>
      <c r="P72" s="76"/>
    </row>
    <row r="73" spans="1:16" ht="12.75" customHeight="1" x14ac:dyDescent="0.25">
      <c r="A73" s="40"/>
      <c r="B73" s="41"/>
      <c r="C73" s="42"/>
      <c r="D73" s="42"/>
      <c r="E73" s="42"/>
      <c r="F73" s="42"/>
      <c r="G73" s="42"/>
      <c r="H73" s="42"/>
      <c r="I73" s="42"/>
      <c r="J73" s="42"/>
      <c r="K73" s="42"/>
      <c r="L73" s="43"/>
      <c r="M73" s="43"/>
      <c r="N73" s="43"/>
      <c r="O73" s="44"/>
      <c r="P73" s="44"/>
    </row>
    <row r="74" spans="1:16" ht="16.5" customHeight="1" x14ac:dyDescent="0.25">
      <c r="A74" s="69" t="s">
        <v>2</v>
      </c>
      <c r="B74" s="70"/>
      <c r="C74" s="77" t="s">
        <v>3</v>
      </c>
      <c r="D74" s="77"/>
      <c r="E74" s="77"/>
      <c r="F74" s="77"/>
      <c r="G74" s="77"/>
      <c r="H74" s="77"/>
      <c r="I74" s="77"/>
      <c r="J74" s="77"/>
      <c r="K74" s="77"/>
      <c r="L74" s="77"/>
      <c r="M74" s="77"/>
      <c r="N74" s="77"/>
      <c r="O74" s="18"/>
      <c r="P74" s="18"/>
    </row>
    <row r="75" spans="1:16" ht="87.75" customHeight="1" x14ac:dyDescent="0.25">
      <c r="A75" s="71"/>
      <c r="B75" s="72"/>
      <c r="C75" s="78" t="s">
        <v>61</v>
      </c>
      <c r="D75" s="78"/>
      <c r="E75" s="78" t="s">
        <v>62</v>
      </c>
      <c r="F75" s="78"/>
      <c r="G75" s="78" t="s">
        <v>63</v>
      </c>
      <c r="H75" s="78"/>
      <c r="I75" s="78" t="s">
        <v>64</v>
      </c>
      <c r="J75" s="78"/>
      <c r="K75" s="79" t="s">
        <v>65</v>
      </c>
      <c r="L75" s="79"/>
      <c r="M75" s="78" t="s">
        <v>66</v>
      </c>
      <c r="N75" s="78"/>
      <c r="O75" s="67"/>
      <c r="P75" s="67"/>
    </row>
    <row r="76" spans="1:16" ht="15.75" x14ac:dyDescent="0.25">
      <c r="A76" s="73"/>
      <c r="B76" s="74"/>
      <c r="C76" s="22" t="s">
        <v>0</v>
      </c>
      <c r="D76" s="23" t="s">
        <v>13</v>
      </c>
      <c r="E76" s="22" t="s">
        <v>0</v>
      </c>
      <c r="F76" s="23" t="s">
        <v>13</v>
      </c>
      <c r="G76" s="22" t="s">
        <v>0</v>
      </c>
      <c r="H76" s="23" t="s">
        <v>13</v>
      </c>
      <c r="I76" s="22" t="s">
        <v>0</v>
      </c>
      <c r="J76" s="23" t="s">
        <v>13</v>
      </c>
      <c r="K76" s="22" t="s">
        <v>0</v>
      </c>
      <c r="L76" s="23" t="s">
        <v>13</v>
      </c>
      <c r="M76" s="22" t="s">
        <v>0</v>
      </c>
      <c r="N76" s="23" t="s">
        <v>13</v>
      </c>
      <c r="O76" s="18"/>
      <c r="P76" s="18"/>
    </row>
    <row r="77" spans="1:16" ht="15.75" x14ac:dyDescent="0.25">
      <c r="A77" s="27"/>
      <c r="B77" s="27"/>
      <c r="C77" s="26"/>
      <c r="D77" s="26"/>
      <c r="E77" s="26"/>
      <c r="F77" s="26"/>
      <c r="G77" s="26"/>
      <c r="H77" s="26"/>
      <c r="I77" s="26"/>
      <c r="J77" s="26"/>
      <c r="K77" s="26"/>
      <c r="L77" s="26"/>
      <c r="M77" s="26"/>
      <c r="N77" s="26"/>
      <c r="O77" s="14"/>
      <c r="P77" s="14"/>
    </row>
    <row r="78" spans="1:16" s="10" customFormat="1" ht="15.75" customHeight="1" x14ac:dyDescent="0.25">
      <c r="A78" s="24" t="s">
        <v>4</v>
      </c>
      <c r="B78" s="92"/>
      <c r="C78" s="93">
        <f t="shared" ref="C78:N78" si="9">SUM(C80,C86,C119)</f>
        <v>154164</v>
      </c>
      <c r="D78" s="86">
        <f t="shared" si="9"/>
        <v>812</v>
      </c>
      <c r="E78" s="86">
        <f t="shared" si="9"/>
        <v>72905</v>
      </c>
      <c r="F78" s="86">
        <f t="shared" si="9"/>
        <v>109</v>
      </c>
      <c r="G78" s="86">
        <f t="shared" si="9"/>
        <v>121202</v>
      </c>
      <c r="H78" s="86">
        <f t="shared" si="9"/>
        <v>325</v>
      </c>
      <c r="I78" s="86">
        <f t="shared" si="9"/>
        <v>51101</v>
      </c>
      <c r="J78" s="86">
        <f t="shared" si="9"/>
        <v>66</v>
      </c>
      <c r="K78" s="86">
        <f t="shared" si="9"/>
        <v>143685</v>
      </c>
      <c r="L78" s="86">
        <f t="shared" si="9"/>
        <v>405</v>
      </c>
      <c r="M78" s="86">
        <f t="shared" si="9"/>
        <v>66774</v>
      </c>
      <c r="N78" s="86">
        <f t="shared" si="9"/>
        <v>9671</v>
      </c>
    </row>
    <row r="79" spans="1:16" s="10" customFormat="1" ht="15.75" x14ac:dyDescent="0.25">
      <c r="A79" s="25"/>
      <c r="B79" s="36"/>
      <c r="C79" s="86"/>
      <c r="D79" s="87"/>
      <c r="E79" s="87"/>
      <c r="F79" s="87"/>
      <c r="G79" s="87"/>
      <c r="H79" s="87"/>
      <c r="I79" s="87"/>
      <c r="J79" s="87"/>
      <c r="K79" s="87"/>
      <c r="L79" s="87"/>
      <c r="M79" s="87"/>
      <c r="N79" s="87"/>
    </row>
    <row r="80" spans="1:16" s="10" customFormat="1" ht="15.75" customHeight="1" x14ac:dyDescent="0.25">
      <c r="A80" s="24" t="s">
        <v>14</v>
      </c>
      <c r="B80" s="92"/>
      <c r="C80" s="86">
        <f t="shared" ref="C80:N80" si="10">SUM(C81:C84)</f>
        <v>34515</v>
      </c>
      <c r="D80" s="86">
        <f t="shared" si="10"/>
        <v>83</v>
      </c>
      <c r="E80" s="86">
        <f t="shared" si="10"/>
        <v>12526</v>
      </c>
      <c r="F80" s="86">
        <f t="shared" si="10"/>
        <v>59</v>
      </c>
      <c r="G80" s="86">
        <f t="shared" si="10"/>
        <v>21483</v>
      </c>
      <c r="H80" s="86">
        <f t="shared" si="10"/>
        <v>67</v>
      </c>
      <c r="I80" s="86">
        <f t="shared" si="10"/>
        <v>27137</v>
      </c>
      <c r="J80" s="86">
        <f t="shared" si="10"/>
        <v>57</v>
      </c>
      <c r="K80" s="86">
        <f t="shared" si="10"/>
        <v>33578</v>
      </c>
      <c r="L80" s="86">
        <f t="shared" si="10"/>
        <v>391</v>
      </c>
      <c r="M80" s="86">
        <f t="shared" si="10"/>
        <v>16901</v>
      </c>
      <c r="N80" s="86">
        <f t="shared" si="10"/>
        <v>619</v>
      </c>
    </row>
    <row r="81" spans="1:14" s="10" customFormat="1" ht="15.75" x14ac:dyDescent="0.25">
      <c r="A81" s="25" t="s">
        <v>15</v>
      </c>
      <c r="B81" s="92"/>
      <c r="C81" s="89">
        <v>9812</v>
      </c>
      <c r="D81" s="25">
        <v>61</v>
      </c>
      <c r="E81" s="89">
        <v>2832</v>
      </c>
      <c r="F81" s="25">
        <v>59</v>
      </c>
      <c r="G81" s="89">
        <v>5302</v>
      </c>
      <c r="H81" s="25">
        <v>64</v>
      </c>
      <c r="I81" s="89">
        <v>1720</v>
      </c>
      <c r="J81" s="25">
        <v>57</v>
      </c>
      <c r="K81" s="89">
        <v>14661</v>
      </c>
      <c r="L81" s="25">
        <v>316</v>
      </c>
      <c r="M81" s="89">
        <v>6259</v>
      </c>
      <c r="N81" s="25">
        <v>17</v>
      </c>
    </row>
    <row r="82" spans="1:14" s="10" customFormat="1" ht="15.75" x14ac:dyDescent="0.25">
      <c r="A82" s="25" t="s">
        <v>16</v>
      </c>
      <c r="B82" s="92"/>
      <c r="C82" s="89">
        <v>7926</v>
      </c>
      <c r="D82" s="25">
        <v>22</v>
      </c>
      <c r="E82" s="89">
        <v>3119</v>
      </c>
      <c r="F82" s="25">
        <v>0</v>
      </c>
      <c r="G82" s="89">
        <v>4910</v>
      </c>
      <c r="H82" s="25">
        <v>3</v>
      </c>
      <c r="I82" s="89">
        <v>1413</v>
      </c>
      <c r="J82" s="25">
        <v>0</v>
      </c>
      <c r="K82" s="89">
        <v>4660</v>
      </c>
      <c r="L82" s="25">
        <v>60</v>
      </c>
      <c r="M82" s="89">
        <v>3580</v>
      </c>
      <c r="N82" s="25">
        <v>277</v>
      </c>
    </row>
    <row r="83" spans="1:14" s="10" customFormat="1" ht="15.75" x14ac:dyDescent="0.25">
      <c r="A83" s="25" t="s">
        <v>17</v>
      </c>
      <c r="B83" s="92"/>
      <c r="C83" s="89">
        <v>7157</v>
      </c>
      <c r="D83" s="25">
        <v>0</v>
      </c>
      <c r="E83" s="89">
        <v>3972</v>
      </c>
      <c r="F83" s="25">
        <v>0</v>
      </c>
      <c r="G83" s="89">
        <v>4489</v>
      </c>
      <c r="H83" s="25">
        <v>0</v>
      </c>
      <c r="I83" s="89">
        <v>21939</v>
      </c>
      <c r="J83" s="25">
        <v>0</v>
      </c>
      <c r="K83" s="89">
        <v>10409</v>
      </c>
      <c r="L83" s="25">
        <v>0</v>
      </c>
      <c r="M83" s="89">
        <v>4586</v>
      </c>
      <c r="N83" s="25">
        <v>140</v>
      </c>
    </row>
    <row r="84" spans="1:14" s="10" customFormat="1" ht="15.75" x14ac:dyDescent="0.25">
      <c r="A84" s="25" t="s">
        <v>18</v>
      </c>
      <c r="B84" s="92"/>
      <c r="C84" s="89">
        <v>9620</v>
      </c>
      <c r="D84" s="25">
        <v>0</v>
      </c>
      <c r="E84" s="89">
        <v>2603</v>
      </c>
      <c r="F84" s="25">
        <v>0</v>
      </c>
      <c r="G84" s="89">
        <v>6782</v>
      </c>
      <c r="H84" s="25">
        <v>0</v>
      </c>
      <c r="I84" s="89">
        <v>2065</v>
      </c>
      <c r="J84" s="25">
        <v>0</v>
      </c>
      <c r="K84" s="89">
        <v>3848</v>
      </c>
      <c r="L84" s="25">
        <v>15</v>
      </c>
      <c r="M84" s="89">
        <v>2476</v>
      </c>
      <c r="N84" s="25">
        <v>185</v>
      </c>
    </row>
    <row r="85" spans="1:14" s="10" customFormat="1" ht="15.75" x14ac:dyDescent="0.25">
      <c r="A85" s="25"/>
      <c r="B85" s="36"/>
      <c r="C85" s="86"/>
      <c r="D85" s="87"/>
      <c r="E85" s="87"/>
      <c r="F85" s="87"/>
      <c r="G85" s="87"/>
      <c r="H85" s="87"/>
      <c r="I85" s="87"/>
      <c r="J85" s="87"/>
      <c r="K85" s="87"/>
      <c r="L85" s="87"/>
      <c r="M85" s="87"/>
      <c r="N85" s="87"/>
    </row>
    <row r="86" spans="1:14" s="10" customFormat="1" ht="15.75" x14ac:dyDescent="0.25">
      <c r="A86" s="24" t="s">
        <v>19</v>
      </c>
      <c r="B86" s="92"/>
      <c r="C86" s="86">
        <f t="shared" ref="C86:N86" si="11">SUM(C87:C117)</f>
        <v>119467</v>
      </c>
      <c r="D86" s="86">
        <f t="shared" si="11"/>
        <v>729</v>
      </c>
      <c r="E86" s="86">
        <f t="shared" si="11"/>
        <v>60355</v>
      </c>
      <c r="F86" s="86">
        <f t="shared" si="11"/>
        <v>50</v>
      </c>
      <c r="G86" s="86">
        <f t="shared" si="11"/>
        <v>99239</v>
      </c>
      <c r="H86" s="86">
        <f t="shared" si="11"/>
        <v>258</v>
      </c>
      <c r="I86" s="86">
        <f t="shared" si="11"/>
        <v>23958</v>
      </c>
      <c r="J86" s="86">
        <f t="shared" si="11"/>
        <v>9</v>
      </c>
      <c r="K86" s="86">
        <f t="shared" si="11"/>
        <v>103733</v>
      </c>
      <c r="L86" s="86">
        <f t="shared" si="11"/>
        <v>14</v>
      </c>
      <c r="M86" s="86">
        <f t="shared" si="11"/>
        <v>49873</v>
      </c>
      <c r="N86" s="86">
        <f t="shared" si="11"/>
        <v>9052</v>
      </c>
    </row>
    <row r="87" spans="1:14" s="10" customFormat="1" ht="15.75" x14ac:dyDescent="0.25">
      <c r="A87" s="25" t="s">
        <v>20</v>
      </c>
      <c r="B87" s="92"/>
      <c r="C87" s="89">
        <v>2746</v>
      </c>
      <c r="D87" s="25">
        <v>0</v>
      </c>
      <c r="E87" s="25">
        <v>897</v>
      </c>
      <c r="F87" s="25">
        <v>0</v>
      </c>
      <c r="G87" s="89">
        <v>1535</v>
      </c>
      <c r="H87" s="25">
        <v>1</v>
      </c>
      <c r="I87" s="25">
        <v>869</v>
      </c>
      <c r="J87" s="25">
        <v>0</v>
      </c>
      <c r="K87" s="89">
        <v>6926</v>
      </c>
      <c r="L87" s="25">
        <v>4</v>
      </c>
      <c r="M87" s="89">
        <v>1256</v>
      </c>
      <c r="N87" s="25">
        <v>10</v>
      </c>
    </row>
    <row r="88" spans="1:14" s="10" customFormat="1" ht="15.75" x14ac:dyDescent="0.25">
      <c r="A88" s="25" t="s">
        <v>21</v>
      </c>
      <c r="B88" s="92"/>
      <c r="C88" s="25">
        <v>878</v>
      </c>
      <c r="D88" s="25">
        <v>0</v>
      </c>
      <c r="E88" s="25">
        <v>749</v>
      </c>
      <c r="F88" s="25">
        <v>0</v>
      </c>
      <c r="G88" s="89">
        <v>1824</v>
      </c>
      <c r="H88" s="25">
        <v>1</v>
      </c>
      <c r="I88" s="25">
        <v>96</v>
      </c>
      <c r="J88" s="25">
        <v>0</v>
      </c>
      <c r="K88" s="89">
        <v>2542</v>
      </c>
      <c r="L88" s="25">
        <v>0</v>
      </c>
      <c r="M88" s="25">
        <v>212</v>
      </c>
      <c r="N88" s="25">
        <v>29</v>
      </c>
    </row>
    <row r="89" spans="1:14" s="10" customFormat="1" ht="15.75" x14ac:dyDescent="0.25">
      <c r="A89" s="25" t="s">
        <v>22</v>
      </c>
      <c r="B89" s="92"/>
      <c r="C89" s="25">
        <v>174</v>
      </c>
      <c r="D89" s="25">
        <v>0</v>
      </c>
      <c r="E89" s="25">
        <v>875</v>
      </c>
      <c r="F89" s="25">
        <v>9</v>
      </c>
      <c r="G89" s="89">
        <v>1954</v>
      </c>
      <c r="H89" s="25">
        <v>0</v>
      </c>
      <c r="I89" s="25">
        <v>44</v>
      </c>
      <c r="J89" s="25">
        <v>0</v>
      </c>
      <c r="K89" s="89">
        <v>3042</v>
      </c>
      <c r="L89" s="25">
        <v>0</v>
      </c>
      <c r="M89" s="25">
        <v>410</v>
      </c>
      <c r="N89" s="25">
        <v>128</v>
      </c>
    </row>
    <row r="90" spans="1:14" s="10" customFormat="1" ht="15.75" x14ac:dyDescent="0.25">
      <c r="A90" s="25" t="s">
        <v>23</v>
      </c>
      <c r="B90" s="92"/>
      <c r="C90" s="89">
        <v>1884</v>
      </c>
      <c r="D90" s="25">
        <v>0</v>
      </c>
      <c r="E90" s="25">
        <v>605</v>
      </c>
      <c r="F90" s="25">
        <v>0</v>
      </c>
      <c r="G90" s="25">
        <v>853</v>
      </c>
      <c r="H90" s="25">
        <v>0</v>
      </c>
      <c r="I90" s="25">
        <v>139</v>
      </c>
      <c r="J90" s="25">
        <v>0</v>
      </c>
      <c r="K90" s="89">
        <v>2484</v>
      </c>
      <c r="L90" s="25">
        <v>0</v>
      </c>
      <c r="M90" s="89">
        <v>1694</v>
      </c>
      <c r="N90" s="25">
        <v>168</v>
      </c>
    </row>
    <row r="91" spans="1:14" s="10" customFormat="1" ht="15.75" x14ac:dyDescent="0.25">
      <c r="A91" s="25" t="s">
        <v>24</v>
      </c>
      <c r="B91" s="92"/>
      <c r="C91" s="89">
        <v>2762</v>
      </c>
      <c r="D91" s="25">
        <v>0</v>
      </c>
      <c r="E91" s="89">
        <v>3325</v>
      </c>
      <c r="F91" s="25">
        <v>1</v>
      </c>
      <c r="G91" s="89">
        <v>3819</v>
      </c>
      <c r="H91" s="25">
        <v>90</v>
      </c>
      <c r="I91" s="25">
        <v>312</v>
      </c>
      <c r="J91" s="25">
        <v>0</v>
      </c>
      <c r="K91" s="89">
        <v>2870</v>
      </c>
      <c r="L91" s="25">
        <v>0</v>
      </c>
      <c r="M91" s="89">
        <v>1988</v>
      </c>
      <c r="N91" s="25">
        <v>480</v>
      </c>
    </row>
    <row r="92" spans="1:14" s="10" customFormat="1" ht="15.75" x14ac:dyDescent="0.25">
      <c r="A92" s="25" t="s">
        <v>25</v>
      </c>
      <c r="B92" s="92"/>
      <c r="C92" s="25">
        <v>515</v>
      </c>
      <c r="D92" s="25">
        <v>0</v>
      </c>
      <c r="E92" s="25">
        <v>285</v>
      </c>
      <c r="F92" s="25">
        <v>0</v>
      </c>
      <c r="G92" s="89">
        <v>1083</v>
      </c>
      <c r="H92" s="25">
        <v>0</v>
      </c>
      <c r="I92" s="25">
        <v>507</v>
      </c>
      <c r="J92" s="25">
        <v>0</v>
      </c>
      <c r="K92" s="25">
        <v>161</v>
      </c>
      <c r="L92" s="25">
        <v>0</v>
      </c>
      <c r="M92" s="25">
        <v>80</v>
      </c>
      <c r="N92" s="25">
        <v>199</v>
      </c>
    </row>
    <row r="93" spans="1:14" s="10" customFormat="1" ht="15.75" x14ac:dyDescent="0.25">
      <c r="A93" s="25" t="s">
        <v>26</v>
      </c>
      <c r="B93" s="92"/>
      <c r="C93" s="89">
        <v>1583</v>
      </c>
      <c r="D93" s="25">
        <v>0</v>
      </c>
      <c r="E93" s="89">
        <v>1031</v>
      </c>
      <c r="F93" s="25">
        <v>0</v>
      </c>
      <c r="G93" s="89">
        <v>2357</v>
      </c>
      <c r="H93" s="25">
        <v>2</v>
      </c>
      <c r="I93" s="89">
        <v>1150</v>
      </c>
      <c r="J93" s="25">
        <v>0</v>
      </c>
      <c r="K93" s="89">
        <v>1149</v>
      </c>
      <c r="L93" s="25">
        <v>1</v>
      </c>
      <c r="M93" s="89">
        <v>1345</v>
      </c>
      <c r="N93" s="25">
        <v>321</v>
      </c>
    </row>
    <row r="94" spans="1:14" s="10" customFormat="1" ht="15.75" x14ac:dyDescent="0.25">
      <c r="A94" s="25" t="s">
        <v>27</v>
      </c>
      <c r="B94" s="92"/>
      <c r="C94" s="89">
        <v>5647</v>
      </c>
      <c r="D94" s="25">
        <v>0</v>
      </c>
      <c r="E94" s="25">
        <v>906</v>
      </c>
      <c r="F94" s="25">
        <v>0</v>
      </c>
      <c r="G94" s="89">
        <v>5218</v>
      </c>
      <c r="H94" s="25">
        <v>2</v>
      </c>
      <c r="I94" s="25">
        <v>393</v>
      </c>
      <c r="J94" s="25">
        <v>0</v>
      </c>
      <c r="K94" s="89">
        <v>1477</v>
      </c>
      <c r="L94" s="25">
        <v>0</v>
      </c>
      <c r="M94" s="89">
        <v>1394</v>
      </c>
      <c r="N94" s="25">
        <v>12</v>
      </c>
    </row>
    <row r="95" spans="1:14" s="10" customFormat="1" ht="15.75" x14ac:dyDescent="0.25">
      <c r="A95" s="25" t="s">
        <v>28</v>
      </c>
      <c r="B95" s="92"/>
      <c r="C95" s="89">
        <v>2561</v>
      </c>
      <c r="D95" s="25">
        <v>0</v>
      </c>
      <c r="E95" s="25">
        <v>863</v>
      </c>
      <c r="F95" s="25">
        <v>0</v>
      </c>
      <c r="G95" s="89">
        <v>2818</v>
      </c>
      <c r="H95" s="25">
        <v>7</v>
      </c>
      <c r="I95" s="89">
        <v>1041</v>
      </c>
      <c r="J95" s="25">
        <v>0</v>
      </c>
      <c r="K95" s="25">
        <v>840</v>
      </c>
      <c r="L95" s="25">
        <v>0</v>
      </c>
      <c r="M95" s="89">
        <v>2619</v>
      </c>
      <c r="N95" s="89">
        <v>3733</v>
      </c>
    </row>
    <row r="96" spans="1:14" s="10" customFormat="1" ht="15.75" x14ac:dyDescent="0.25">
      <c r="A96" s="25" t="s">
        <v>29</v>
      </c>
      <c r="B96" s="92"/>
      <c r="C96" s="89">
        <v>5868</v>
      </c>
      <c r="D96" s="25">
        <v>21</v>
      </c>
      <c r="E96" s="89">
        <v>2256</v>
      </c>
      <c r="F96" s="25">
        <v>9</v>
      </c>
      <c r="G96" s="89">
        <v>4312</v>
      </c>
      <c r="H96" s="25">
        <v>6</v>
      </c>
      <c r="I96" s="25">
        <v>641</v>
      </c>
      <c r="J96" s="25">
        <v>2</v>
      </c>
      <c r="K96" s="89">
        <v>1576</v>
      </c>
      <c r="L96" s="25">
        <v>0</v>
      </c>
      <c r="M96" s="89">
        <v>1058</v>
      </c>
      <c r="N96" s="25">
        <v>88</v>
      </c>
    </row>
    <row r="97" spans="1:14" s="10" customFormat="1" ht="15.75" x14ac:dyDescent="0.25">
      <c r="A97" s="25" t="s">
        <v>30</v>
      </c>
      <c r="B97" s="92"/>
      <c r="C97" s="89">
        <v>8267</v>
      </c>
      <c r="D97" s="25">
        <v>3</v>
      </c>
      <c r="E97" s="89">
        <v>2831</v>
      </c>
      <c r="F97" s="25">
        <v>0</v>
      </c>
      <c r="G97" s="89">
        <v>4988</v>
      </c>
      <c r="H97" s="25">
        <v>1</v>
      </c>
      <c r="I97" s="25">
        <v>889</v>
      </c>
      <c r="J97" s="25">
        <v>0</v>
      </c>
      <c r="K97" s="89">
        <v>11064</v>
      </c>
      <c r="L97" s="25">
        <v>0</v>
      </c>
      <c r="M97" s="89">
        <v>3421</v>
      </c>
      <c r="N97" s="25">
        <v>135</v>
      </c>
    </row>
    <row r="98" spans="1:14" s="10" customFormat="1" ht="15.75" x14ac:dyDescent="0.25">
      <c r="A98" s="25" t="s">
        <v>31</v>
      </c>
      <c r="B98" s="92"/>
      <c r="C98" s="89">
        <v>4092</v>
      </c>
      <c r="D98" s="25">
        <v>0</v>
      </c>
      <c r="E98" s="89">
        <v>1519</v>
      </c>
      <c r="F98" s="25">
        <v>0</v>
      </c>
      <c r="G98" s="89">
        <v>1546</v>
      </c>
      <c r="H98" s="25">
        <v>0</v>
      </c>
      <c r="I98" s="25">
        <v>66</v>
      </c>
      <c r="J98" s="25">
        <v>0</v>
      </c>
      <c r="K98" s="89">
        <v>1617</v>
      </c>
      <c r="L98" s="25">
        <v>0</v>
      </c>
      <c r="M98" s="25">
        <v>756</v>
      </c>
      <c r="N98" s="25">
        <v>90</v>
      </c>
    </row>
    <row r="99" spans="1:14" s="10" customFormat="1" ht="15.75" x14ac:dyDescent="0.25">
      <c r="A99" s="25" t="s">
        <v>32</v>
      </c>
      <c r="B99" s="92"/>
      <c r="C99" s="89">
        <v>11426</v>
      </c>
      <c r="D99" s="25">
        <v>0</v>
      </c>
      <c r="E99" s="89">
        <v>3808</v>
      </c>
      <c r="F99" s="25">
        <v>10</v>
      </c>
      <c r="G99" s="89">
        <v>4800</v>
      </c>
      <c r="H99" s="25">
        <v>0</v>
      </c>
      <c r="I99" s="89">
        <v>4798</v>
      </c>
      <c r="J99" s="25">
        <v>0</v>
      </c>
      <c r="K99" s="89">
        <v>3280</v>
      </c>
      <c r="L99" s="25">
        <v>0</v>
      </c>
      <c r="M99" s="89">
        <v>2490</v>
      </c>
      <c r="N99" s="25">
        <v>77</v>
      </c>
    </row>
    <row r="100" spans="1:14" s="10" customFormat="1" ht="15.75" x14ac:dyDescent="0.25">
      <c r="A100" s="25" t="s">
        <v>33</v>
      </c>
      <c r="B100" s="92"/>
      <c r="C100" s="89">
        <v>5753</v>
      </c>
      <c r="D100" s="25">
        <v>0</v>
      </c>
      <c r="E100" s="89">
        <v>5745</v>
      </c>
      <c r="F100" s="25">
        <v>0</v>
      </c>
      <c r="G100" s="89">
        <v>6930</v>
      </c>
      <c r="H100" s="25">
        <v>0</v>
      </c>
      <c r="I100" s="89">
        <v>1157</v>
      </c>
      <c r="J100" s="25">
        <v>2</v>
      </c>
      <c r="K100" s="89">
        <v>10021</v>
      </c>
      <c r="L100" s="25">
        <v>0</v>
      </c>
      <c r="M100" s="89">
        <v>3150</v>
      </c>
      <c r="N100" s="25">
        <v>171</v>
      </c>
    </row>
    <row r="101" spans="1:14" s="10" customFormat="1" ht="15.75" x14ac:dyDescent="0.25">
      <c r="A101" s="25" t="s">
        <v>34</v>
      </c>
      <c r="B101" s="92"/>
      <c r="C101" s="89">
        <v>7788</v>
      </c>
      <c r="D101" s="25">
        <v>2</v>
      </c>
      <c r="E101" s="89">
        <v>3030</v>
      </c>
      <c r="F101" s="25">
        <v>1</v>
      </c>
      <c r="G101" s="89">
        <v>4528</v>
      </c>
      <c r="H101" s="25">
        <v>0</v>
      </c>
      <c r="I101" s="25">
        <v>522</v>
      </c>
      <c r="J101" s="25">
        <v>0</v>
      </c>
      <c r="K101" s="89">
        <v>15186</v>
      </c>
      <c r="L101" s="25">
        <v>0</v>
      </c>
      <c r="M101" s="89">
        <v>6967</v>
      </c>
      <c r="N101" s="25">
        <v>767</v>
      </c>
    </row>
    <row r="102" spans="1:14" s="10" customFormat="1" ht="15.75" x14ac:dyDescent="0.25">
      <c r="A102" s="25" t="s">
        <v>35</v>
      </c>
      <c r="B102" s="92"/>
      <c r="C102" s="89">
        <v>3596</v>
      </c>
      <c r="D102" s="25">
        <v>0</v>
      </c>
      <c r="E102" s="89">
        <v>4122</v>
      </c>
      <c r="F102" s="25">
        <v>0</v>
      </c>
      <c r="G102" s="89">
        <v>4283</v>
      </c>
      <c r="H102" s="25">
        <v>0</v>
      </c>
      <c r="I102" s="25">
        <v>935</v>
      </c>
      <c r="J102" s="25">
        <v>0</v>
      </c>
      <c r="K102" s="89">
        <v>1848</v>
      </c>
      <c r="L102" s="25">
        <v>0</v>
      </c>
      <c r="M102" s="89">
        <v>2460</v>
      </c>
      <c r="N102" s="25">
        <v>384</v>
      </c>
    </row>
    <row r="103" spans="1:14" s="10" customFormat="1" ht="15.75" x14ac:dyDescent="0.25">
      <c r="A103" s="25" t="s">
        <v>36</v>
      </c>
      <c r="B103" s="92"/>
      <c r="C103" s="89">
        <v>2542</v>
      </c>
      <c r="D103" s="25">
        <v>0</v>
      </c>
      <c r="E103" s="25">
        <v>832</v>
      </c>
      <c r="F103" s="25">
        <v>0</v>
      </c>
      <c r="G103" s="89">
        <v>1484</v>
      </c>
      <c r="H103" s="25">
        <v>0</v>
      </c>
      <c r="I103" s="25">
        <v>78</v>
      </c>
      <c r="J103" s="25">
        <v>0</v>
      </c>
      <c r="K103" s="89">
        <v>1292</v>
      </c>
      <c r="L103" s="25">
        <v>0</v>
      </c>
      <c r="M103" s="89">
        <v>1616</v>
      </c>
      <c r="N103" s="25">
        <v>0</v>
      </c>
    </row>
    <row r="104" spans="1:14" s="10" customFormat="1" ht="15.75" x14ac:dyDescent="0.25">
      <c r="A104" s="25" t="s">
        <v>37</v>
      </c>
      <c r="B104" s="92"/>
      <c r="C104" s="25">
        <v>897</v>
      </c>
      <c r="D104" s="25">
        <v>0</v>
      </c>
      <c r="E104" s="89">
        <v>1926</v>
      </c>
      <c r="F104" s="25">
        <v>0</v>
      </c>
      <c r="G104" s="89">
        <v>3143</v>
      </c>
      <c r="H104" s="25">
        <v>0</v>
      </c>
      <c r="I104" s="89">
        <v>1214</v>
      </c>
      <c r="J104" s="25">
        <v>0</v>
      </c>
      <c r="K104" s="89">
        <v>5633</v>
      </c>
      <c r="L104" s="25">
        <v>0</v>
      </c>
      <c r="M104" s="25">
        <v>514</v>
      </c>
      <c r="N104" s="25">
        <v>0</v>
      </c>
    </row>
    <row r="105" spans="1:14" s="10" customFormat="1" ht="15.75" x14ac:dyDescent="0.25">
      <c r="A105" s="25" t="s">
        <v>38</v>
      </c>
      <c r="B105" s="92"/>
      <c r="C105" s="89">
        <v>6095</v>
      </c>
      <c r="D105" s="25">
        <v>0</v>
      </c>
      <c r="E105" s="89">
        <v>1723</v>
      </c>
      <c r="F105" s="25">
        <v>0</v>
      </c>
      <c r="G105" s="89">
        <v>3006</v>
      </c>
      <c r="H105" s="25">
        <v>95</v>
      </c>
      <c r="I105" s="25">
        <v>417</v>
      </c>
      <c r="J105" s="25">
        <v>0</v>
      </c>
      <c r="K105" s="89">
        <v>2784</v>
      </c>
      <c r="L105" s="25">
        <v>0</v>
      </c>
      <c r="M105" s="89">
        <v>1466</v>
      </c>
      <c r="N105" s="25">
        <v>0</v>
      </c>
    </row>
    <row r="106" spans="1:14" s="10" customFormat="1" ht="15.75" x14ac:dyDescent="0.25">
      <c r="A106" s="25" t="s">
        <v>39</v>
      </c>
      <c r="B106" s="92"/>
      <c r="C106" s="89">
        <v>5106</v>
      </c>
      <c r="D106" s="25">
        <v>629</v>
      </c>
      <c r="E106" s="89">
        <v>1661</v>
      </c>
      <c r="F106" s="25">
        <v>0</v>
      </c>
      <c r="G106" s="89">
        <v>3749</v>
      </c>
      <c r="H106" s="25">
        <v>0</v>
      </c>
      <c r="I106" s="25">
        <v>358</v>
      </c>
      <c r="J106" s="25">
        <v>4</v>
      </c>
      <c r="K106" s="89">
        <v>5041</v>
      </c>
      <c r="L106" s="25">
        <v>0</v>
      </c>
      <c r="M106" s="89">
        <v>2249</v>
      </c>
      <c r="N106" s="25">
        <v>187</v>
      </c>
    </row>
    <row r="107" spans="1:14" s="10" customFormat="1" ht="15.75" x14ac:dyDescent="0.25">
      <c r="A107" s="25" t="s">
        <v>40</v>
      </c>
      <c r="B107" s="92"/>
      <c r="C107" s="25">
        <v>883</v>
      </c>
      <c r="D107" s="25">
        <v>0</v>
      </c>
      <c r="E107" s="25">
        <v>680</v>
      </c>
      <c r="F107" s="25">
        <v>0</v>
      </c>
      <c r="G107" s="89">
        <v>1665</v>
      </c>
      <c r="H107" s="25">
        <v>0</v>
      </c>
      <c r="I107" s="25">
        <v>256</v>
      </c>
      <c r="J107" s="25">
        <v>0</v>
      </c>
      <c r="K107" s="89">
        <v>2020</v>
      </c>
      <c r="L107" s="25">
        <v>0</v>
      </c>
      <c r="M107" s="25">
        <v>682</v>
      </c>
      <c r="N107" s="25">
        <v>0</v>
      </c>
    </row>
    <row r="108" spans="1:14" s="10" customFormat="1" ht="15.75" x14ac:dyDescent="0.25">
      <c r="A108" s="25" t="s">
        <v>41</v>
      </c>
      <c r="B108" s="92"/>
      <c r="C108" s="89">
        <v>4753</v>
      </c>
      <c r="D108" s="25">
        <v>0</v>
      </c>
      <c r="E108" s="89">
        <v>1004</v>
      </c>
      <c r="F108" s="25">
        <v>0</v>
      </c>
      <c r="G108" s="89">
        <v>1791</v>
      </c>
      <c r="H108" s="25">
        <v>3</v>
      </c>
      <c r="I108" s="25">
        <v>335</v>
      </c>
      <c r="J108" s="25">
        <v>0</v>
      </c>
      <c r="K108" s="89">
        <v>1391</v>
      </c>
      <c r="L108" s="25">
        <v>0</v>
      </c>
      <c r="M108" s="25">
        <v>738</v>
      </c>
      <c r="N108" s="25">
        <v>83</v>
      </c>
    </row>
    <row r="109" spans="1:14" s="10" customFormat="1" ht="15.75" x14ac:dyDescent="0.25">
      <c r="A109" s="25" t="s">
        <v>42</v>
      </c>
      <c r="B109" s="92"/>
      <c r="C109" s="89">
        <v>1670</v>
      </c>
      <c r="D109" s="25">
        <v>0</v>
      </c>
      <c r="E109" s="89">
        <v>1224</v>
      </c>
      <c r="F109" s="25">
        <v>5</v>
      </c>
      <c r="G109" s="89">
        <v>2315</v>
      </c>
      <c r="H109" s="25">
        <v>10</v>
      </c>
      <c r="I109" s="25">
        <v>21</v>
      </c>
      <c r="J109" s="25">
        <v>0</v>
      </c>
      <c r="K109" s="89">
        <v>1212</v>
      </c>
      <c r="L109" s="25">
        <v>8</v>
      </c>
      <c r="M109" s="25">
        <v>11</v>
      </c>
      <c r="N109" s="25">
        <v>808</v>
      </c>
    </row>
    <row r="110" spans="1:14" s="10" customFormat="1" ht="15.75" x14ac:dyDescent="0.25">
      <c r="A110" s="25" t="s">
        <v>43</v>
      </c>
      <c r="B110" s="92"/>
      <c r="C110" s="89">
        <v>4911</v>
      </c>
      <c r="D110" s="25">
        <v>74</v>
      </c>
      <c r="E110" s="89">
        <v>3980</v>
      </c>
      <c r="F110" s="25">
        <v>15</v>
      </c>
      <c r="G110" s="89">
        <v>5056</v>
      </c>
      <c r="H110" s="25">
        <v>5</v>
      </c>
      <c r="I110" s="89">
        <v>6247</v>
      </c>
      <c r="J110" s="25">
        <v>0</v>
      </c>
      <c r="K110" s="89">
        <v>3487</v>
      </c>
      <c r="L110" s="25">
        <v>0</v>
      </c>
      <c r="M110" s="89">
        <v>1970</v>
      </c>
      <c r="N110" s="25">
        <v>23</v>
      </c>
    </row>
    <row r="111" spans="1:14" s="10" customFormat="1" ht="15.75" x14ac:dyDescent="0.25">
      <c r="A111" s="25" t="s">
        <v>44</v>
      </c>
      <c r="B111" s="92"/>
      <c r="C111" s="89">
        <v>1247</v>
      </c>
      <c r="D111" s="25">
        <v>0</v>
      </c>
      <c r="E111" s="89">
        <v>3385</v>
      </c>
      <c r="F111" s="25">
        <v>0</v>
      </c>
      <c r="G111" s="89">
        <v>2370</v>
      </c>
      <c r="H111" s="25">
        <v>0</v>
      </c>
      <c r="I111" s="25">
        <v>25</v>
      </c>
      <c r="J111" s="25">
        <v>0</v>
      </c>
      <c r="K111" s="89">
        <v>1042</v>
      </c>
      <c r="L111" s="25">
        <v>0</v>
      </c>
      <c r="M111" s="89">
        <v>1178</v>
      </c>
      <c r="N111" s="25">
        <v>384</v>
      </c>
    </row>
    <row r="112" spans="1:14" s="10" customFormat="1" ht="15.75" x14ac:dyDescent="0.25">
      <c r="A112" s="25" t="s">
        <v>45</v>
      </c>
      <c r="B112" s="92"/>
      <c r="C112" s="25">
        <v>911</v>
      </c>
      <c r="D112" s="25">
        <v>0</v>
      </c>
      <c r="E112" s="25">
        <v>188</v>
      </c>
      <c r="F112" s="25">
        <v>0</v>
      </c>
      <c r="G112" s="89">
        <v>1277</v>
      </c>
      <c r="H112" s="25">
        <v>0</v>
      </c>
      <c r="I112" s="25">
        <v>166</v>
      </c>
      <c r="J112" s="25">
        <v>0</v>
      </c>
      <c r="K112" s="25">
        <v>34</v>
      </c>
      <c r="L112" s="25">
        <v>0</v>
      </c>
      <c r="M112" s="25">
        <v>932</v>
      </c>
      <c r="N112" s="25">
        <v>24</v>
      </c>
    </row>
    <row r="113" spans="1:16" s="10" customFormat="1" ht="15.75" x14ac:dyDescent="0.25">
      <c r="A113" s="25" t="s">
        <v>46</v>
      </c>
      <c r="B113" s="92"/>
      <c r="C113" s="89">
        <v>4435</v>
      </c>
      <c r="D113" s="25">
        <v>0</v>
      </c>
      <c r="E113" s="89">
        <v>2366</v>
      </c>
      <c r="F113" s="25">
        <v>0</v>
      </c>
      <c r="G113" s="89">
        <v>5676</v>
      </c>
      <c r="H113" s="25">
        <v>25</v>
      </c>
      <c r="I113" s="25">
        <v>166</v>
      </c>
      <c r="J113" s="25">
        <v>0</v>
      </c>
      <c r="K113" s="89">
        <v>1103</v>
      </c>
      <c r="L113" s="25">
        <v>0</v>
      </c>
      <c r="M113" s="89">
        <v>1539</v>
      </c>
      <c r="N113" s="25">
        <v>5</v>
      </c>
    </row>
    <row r="114" spans="1:16" s="10" customFormat="1" ht="15.75" x14ac:dyDescent="0.25">
      <c r="A114" s="25" t="s">
        <v>47</v>
      </c>
      <c r="B114" s="92"/>
      <c r="C114" s="89">
        <v>1910</v>
      </c>
      <c r="D114" s="25">
        <v>0</v>
      </c>
      <c r="E114" s="25">
        <v>744</v>
      </c>
      <c r="F114" s="25">
        <v>0</v>
      </c>
      <c r="G114" s="89">
        <v>1022</v>
      </c>
      <c r="H114" s="25">
        <v>0</v>
      </c>
      <c r="I114" s="25">
        <v>2</v>
      </c>
      <c r="J114" s="25">
        <v>0</v>
      </c>
      <c r="K114" s="25">
        <v>71</v>
      </c>
      <c r="L114" s="25">
        <v>0</v>
      </c>
      <c r="M114" s="25">
        <v>679</v>
      </c>
      <c r="N114" s="25">
        <v>0</v>
      </c>
    </row>
    <row r="115" spans="1:16" s="10" customFormat="1" ht="15.75" x14ac:dyDescent="0.25">
      <c r="A115" s="25" t="s">
        <v>48</v>
      </c>
      <c r="B115" s="92"/>
      <c r="C115" s="89">
        <v>16055</v>
      </c>
      <c r="D115" s="25">
        <v>0</v>
      </c>
      <c r="E115" s="89">
        <v>5601</v>
      </c>
      <c r="F115" s="25">
        <v>0</v>
      </c>
      <c r="G115" s="89">
        <v>9545</v>
      </c>
      <c r="H115" s="25">
        <v>4</v>
      </c>
      <c r="I115" s="25">
        <v>84</v>
      </c>
      <c r="J115" s="25">
        <v>0</v>
      </c>
      <c r="K115" s="89">
        <v>9797</v>
      </c>
      <c r="L115" s="25">
        <v>0</v>
      </c>
      <c r="M115" s="89">
        <v>2612</v>
      </c>
      <c r="N115" s="25">
        <v>689</v>
      </c>
    </row>
    <row r="116" spans="1:16" s="10" customFormat="1" ht="15.75" x14ac:dyDescent="0.25">
      <c r="A116" s="25" t="s">
        <v>49</v>
      </c>
      <c r="B116" s="92"/>
      <c r="C116" s="25">
        <v>132</v>
      </c>
      <c r="D116" s="25">
        <v>0</v>
      </c>
      <c r="E116" s="89">
        <v>1041</v>
      </c>
      <c r="F116" s="25">
        <v>0</v>
      </c>
      <c r="G116" s="89">
        <v>1506</v>
      </c>
      <c r="H116" s="25">
        <v>0</v>
      </c>
      <c r="I116" s="25">
        <v>45</v>
      </c>
      <c r="J116" s="25">
        <v>0</v>
      </c>
      <c r="K116" s="89">
        <v>1948</v>
      </c>
      <c r="L116" s="25">
        <v>0</v>
      </c>
      <c r="M116" s="89">
        <v>1285</v>
      </c>
      <c r="N116" s="25">
        <v>41</v>
      </c>
    </row>
    <row r="117" spans="1:16" s="10" customFormat="1" ht="15.75" x14ac:dyDescent="0.25">
      <c r="A117" s="25" t="s">
        <v>50</v>
      </c>
      <c r="B117" s="92"/>
      <c r="C117" s="89">
        <v>2380</v>
      </c>
      <c r="D117" s="25">
        <v>0</v>
      </c>
      <c r="E117" s="89">
        <v>1153</v>
      </c>
      <c r="F117" s="25">
        <v>0</v>
      </c>
      <c r="G117" s="89">
        <v>2786</v>
      </c>
      <c r="H117" s="25">
        <v>6</v>
      </c>
      <c r="I117" s="25">
        <v>985</v>
      </c>
      <c r="J117" s="25">
        <v>1</v>
      </c>
      <c r="K117" s="25">
        <v>795</v>
      </c>
      <c r="L117" s="25">
        <v>1</v>
      </c>
      <c r="M117" s="89">
        <v>1102</v>
      </c>
      <c r="N117" s="25">
        <v>16</v>
      </c>
    </row>
    <row r="118" spans="1:16" s="10" customFormat="1" ht="15.75" x14ac:dyDescent="0.25">
      <c r="A118" s="25"/>
      <c r="B118" s="92"/>
      <c r="C118" s="86"/>
      <c r="D118" s="87"/>
      <c r="E118" s="87"/>
      <c r="F118" s="87"/>
      <c r="G118" s="87"/>
      <c r="H118" s="87"/>
      <c r="I118" s="87"/>
      <c r="J118" s="87"/>
      <c r="K118" s="87"/>
      <c r="L118" s="87"/>
      <c r="M118" s="87"/>
      <c r="N118" s="87"/>
    </row>
    <row r="119" spans="1:16" s="10" customFormat="1" ht="15.75" x14ac:dyDescent="0.25">
      <c r="A119" s="24" t="s">
        <v>51</v>
      </c>
      <c r="B119" s="94"/>
      <c r="C119" s="86">
        <f t="shared" ref="C119:N119" si="12">SUM(C120:C124)</f>
        <v>182</v>
      </c>
      <c r="D119" s="86">
        <f t="shared" si="12"/>
        <v>0</v>
      </c>
      <c r="E119" s="86">
        <f t="shared" si="12"/>
        <v>24</v>
      </c>
      <c r="F119" s="86">
        <f t="shared" si="12"/>
        <v>0</v>
      </c>
      <c r="G119" s="86">
        <f t="shared" si="12"/>
        <v>480</v>
      </c>
      <c r="H119" s="86">
        <f t="shared" si="12"/>
        <v>0</v>
      </c>
      <c r="I119" s="86">
        <f t="shared" si="12"/>
        <v>6</v>
      </c>
      <c r="J119" s="86">
        <f t="shared" si="12"/>
        <v>0</v>
      </c>
      <c r="K119" s="86">
        <f t="shared" si="12"/>
        <v>6374</v>
      </c>
      <c r="L119" s="86">
        <f t="shared" si="12"/>
        <v>0</v>
      </c>
      <c r="M119" s="86">
        <f t="shared" si="12"/>
        <v>0</v>
      </c>
      <c r="N119" s="86">
        <f t="shared" si="12"/>
        <v>0</v>
      </c>
    </row>
    <row r="120" spans="1:16" s="10" customFormat="1" ht="15.75" x14ac:dyDescent="0.25">
      <c r="A120" s="25" t="s">
        <v>52</v>
      </c>
      <c r="B120" s="95"/>
      <c r="C120" s="25">
        <v>0</v>
      </c>
      <c r="D120" s="25">
        <v>0</v>
      </c>
      <c r="E120" s="25">
        <v>0</v>
      </c>
      <c r="F120" s="25">
        <v>0</v>
      </c>
      <c r="G120" s="25">
        <v>0</v>
      </c>
      <c r="H120" s="25">
        <v>0</v>
      </c>
      <c r="I120" s="25">
        <v>0</v>
      </c>
      <c r="J120" s="25">
        <v>0</v>
      </c>
      <c r="K120" s="25">
        <v>0</v>
      </c>
      <c r="L120" s="25">
        <v>0</v>
      </c>
      <c r="M120" s="25">
        <v>0</v>
      </c>
      <c r="N120" s="25">
        <v>0</v>
      </c>
    </row>
    <row r="121" spans="1:16" s="10" customFormat="1" ht="15.75" x14ac:dyDescent="0.25">
      <c r="A121" s="25" t="s">
        <v>53</v>
      </c>
      <c r="B121" s="95"/>
      <c r="C121" s="25">
        <v>0</v>
      </c>
      <c r="D121" s="25">
        <v>0</v>
      </c>
      <c r="E121" s="25">
        <v>0</v>
      </c>
      <c r="F121" s="25">
        <v>0</v>
      </c>
      <c r="G121" s="25">
        <v>0</v>
      </c>
      <c r="H121" s="25">
        <v>0</v>
      </c>
      <c r="I121" s="25">
        <v>0</v>
      </c>
      <c r="J121" s="25">
        <v>0</v>
      </c>
      <c r="K121" s="25">
        <v>0</v>
      </c>
      <c r="L121" s="25">
        <v>0</v>
      </c>
      <c r="M121" s="25">
        <v>0</v>
      </c>
      <c r="N121" s="25">
        <v>0</v>
      </c>
    </row>
    <row r="122" spans="1:16" s="10" customFormat="1" ht="15.75" x14ac:dyDescent="0.25">
      <c r="A122" s="25" t="s">
        <v>54</v>
      </c>
      <c r="B122" s="95"/>
      <c r="C122" s="25">
        <v>182</v>
      </c>
      <c r="D122" s="25">
        <v>0</v>
      </c>
      <c r="E122" s="25">
        <v>24</v>
      </c>
      <c r="F122" s="25">
        <v>0</v>
      </c>
      <c r="G122" s="25">
        <v>480</v>
      </c>
      <c r="H122" s="25">
        <v>0</v>
      </c>
      <c r="I122" s="25">
        <v>6</v>
      </c>
      <c r="J122" s="25">
        <v>0</v>
      </c>
      <c r="K122" s="89">
        <v>6374</v>
      </c>
      <c r="L122" s="25">
        <v>0</v>
      </c>
      <c r="M122" s="25">
        <v>0</v>
      </c>
      <c r="N122" s="25">
        <v>0</v>
      </c>
    </row>
    <row r="123" spans="1:16" s="10" customFormat="1" ht="15.75" x14ac:dyDescent="0.25">
      <c r="A123" s="25" t="s">
        <v>55</v>
      </c>
      <c r="B123" s="95"/>
      <c r="C123" s="25">
        <v>0</v>
      </c>
      <c r="D123" s="25">
        <v>0</v>
      </c>
      <c r="E123" s="25">
        <v>0</v>
      </c>
      <c r="F123" s="25">
        <v>0</v>
      </c>
      <c r="G123" s="25">
        <v>0</v>
      </c>
      <c r="H123" s="25">
        <v>0</v>
      </c>
      <c r="I123" s="25">
        <v>0</v>
      </c>
      <c r="J123" s="25">
        <v>0</v>
      </c>
      <c r="K123" s="25">
        <v>0</v>
      </c>
      <c r="L123" s="25">
        <v>0</v>
      </c>
      <c r="M123" s="25">
        <v>0</v>
      </c>
      <c r="N123" s="25">
        <v>0</v>
      </c>
      <c r="O123" s="15"/>
      <c r="P123" s="15"/>
    </row>
    <row r="124" spans="1:16" s="10" customFormat="1" ht="15.75" x14ac:dyDescent="0.25">
      <c r="A124" s="31" t="s">
        <v>56</v>
      </c>
      <c r="B124" s="96"/>
      <c r="C124" s="31">
        <v>0</v>
      </c>
      <c r="D124" s="31">
        <v>0</v>
      </c>
      <c r="E124" s="31">
        <v>0</v>
      </c>
      <c r="F124" s="31">
        <v>0</v>
      </c>
      <c r="G124" s="31">
        <v>0</v>
      </c>
      <c r="H124" s="31">
        <v>0</v>
      </c>
      <c r="I124" s="31">
        <v>0</v>
      </c>
      <c r="J124" s="31">
        <v>0</v>
      </c>
      <c r="K124" s="31">
        <v>0</v>
      </c>
      <c r="L124" s="31">
        <v>0</v>
      </c>
      <c r="M124" s="31">
        <v>0</v>
      </c>
      <c r="N124" s="31">
        <v>0</v>
      </c>
      <c r="O124" s="15"/>
      <c r="P124" s="15"/>
    </row>
    <row r="125" spans="1:16" x14ac:dyDescent="0.2">
      <c r="A125" s="32" t="s">
        <v>57</v>
      </c>
      <c r="B125" s="33"/>
      <c r="C125" s="33"/>
      <c r="D125" s="33"/>
      <c r="E125" s="33"/>
      <c r="F125" s="33"/>
      <c r="G125" s="33"/>
      <c r="H125" s="33"/>
      <c r="I125" s="11"/>
      <c r="J125" s="11"/>
      <c r="K125" s="11"/>
      <c r="O125" s="12"/>
      <c r="P125" s="12"/>
    </row>
    <row r="126" spans="1:16" x14ac:dyDescent="0.2">
      <c r="A126" s="34" t="s">
        <v>58</v>
      </c>
      <c r="B126" s="33"/>
      <c r="C126" s="33"/>
      <c r="D126" s="33"/>
      <c r="E126" s="33"/>
      <c r="F126" s="33"/>
      <c r="G126" s="33"/>
      <c r="H126" s="33"/>
      <c r="I126" s="9"/>
      <c r="J126" s="9"/>
      <c r="K126" s="9"/>
    </row>
    <row r="127" spans="1:16" x14ac:dyDescent="0.2">
      <c r="A127" s="34" t="s">
        <v>59</v>
      </c>
      <c r="B127" s="33"/>
      <c r="C127" s="33"/>
      <c r="D127" s="33"/>
      <c r="E127" s="33"/>
      <c r="F127" s="33"/>
      <c r="G127" s="33"/>
      <c r="H127" s="33"/>
      <c r="I127" s="9"/>
      <c r="J127" s="9"/>
      <c r="K127" s="9"/>
    </row>
    <row r="128" spans="1:16" x14ac:dyDescent="0.2">
      <c r="A128" s="16"/>
      <c r="B128" s="9"/>
      <c r="C128" s="9"/>
      <c r="D128" s="9"/>
      <c r="E128" s="9"/>
      <c r="F128" s="9"/>
      <c r="G128" s="9"/>
      <c r="H128" s="9"/>
      <c r="I128" s="9"/>
      <c r="J128" s="9"/>
      <c r="K128" s="9"/>
    </row>
    <row r="135" spans="1:19" ht="15.75" x14ac:dyDescent="0.25">
      <c r="A135" s="68" t="s">
        <v>75</v>
      </c>
      <c r="B135" s="68"/>
      <c r="C135" s="68"/>
      <c r="D135" s="68"/>
      <c r="E135" s="68"/>
      <c r="F135" s="68"/>
      <c r="G135" s="68"/>
      <c r="H135" s="68"/>
      <c r="I135" s="68"/>
      <c r="J135" s="68"/>
      <c r="K135" s="68"/>
      <c r="L135" s="68"/>
      <c r="M135" s="68"/>
      <c r="N135" s="68"/>
      <c r="O135" s="68"/>
      <c r="P135" s="68"/>
      <c r="Q135" s="68"/>
      <c r="R135" s="68"/>
      <c r="S135" s="68"/>
    </row>
    <row r="136" spans="1:19" ht="15" customHeight="1" x14ac:dyDescent="0.25">
      <c r="A136" s="1"/>
      <c r="O136" s="5"/>
      <c r="P136" s="6"/>
    </row>
    <row r="137" spans="1:19" ht="37.5" customHeight="1" x14ac:dyDescent="0.25">
      <c r="A137" s="75" t="s">
        <v>74</v>
      </c>
      <c r="B137" s="76"/>
      <c r="C137" s="76"/>
      <c r="D137" s="76"/>
      <c r="E137" s="76"/>
      <c r="F137" s="76"/>
      <c r="G137" s="76"/>
      <c r="H137" s="76"/>
      <c r="I137" s="76"/>
      <c r="J137" s="76"/>
      <c r="K137" s="76"/>
      <c r="L137" s="76"/>
      <c r="M137" s="76"/>
      <c r="N137" s="76"/>
      <c r="O137" s="76"/>
      <c r="P137" s="76"/>
      <c r="Q137" s="76"/>
      <c r="R137" s="76"/>
      <c r="S137" s="76"/>
    </row>
    <row r="138" spans="1:19" ht="18" x14ac:dyDescent="0.25">
      <c r="A138" s="57"/>
      <c r="B138" s="57"/>
      <c r="C138" s="57"/>
      <c r="D138" s="57"/>
      <c r="E138" s="57"/>
      <c r="F138" s="57"/>
      <c r="G138" s="57"/>
      <c r="H138" s="57"/>
      <c r="I138" s="57"/>
      <c r="J138" s="57"/>
      <c r="K138" s="57"/>
      <c r="L138" s="57"/>
      <c r="M138" s="57"/>
      <c r="N138" s="57"/>
      <c r="O138" s="57"/>
      <c r="P138" s="57"/>
      <c r="Q138" s="57"/>
      <c r="R138" s="57"/>
      <c r="S138" s="57"/>
    </row>
    <row r="139" spans="1:19" ht="15.75" x14ac:dyDescent="0.25">
      <c r="A139" s="58" t="s">
        <v>2</v>
      </c>
      <c r="B139" s="60" t="s">
        <v>5</v>
      </c>
      <c r="C139" s="61"/>
      <c r="D139" s="64" t="s">
        <v>3</v>
      </c>
      <c r="E139" s="65"/>
      <c r="F139" s="65"/>
      <c r="G139" s="65"/>
      <c r="H139" s="65"/>
      <c r="I139" s="65"/>
      <c r="J139" s="65"/>
      <c r="K139" s="65"/>
      <c r="L139" s="65"/>
      <c r="M139" s="65"/>
      <c r="N139" s="65"/>
      <c r="O139" s="65"/>
      <c r="P139" s="65"/>
      <c r="Q139" s="65"/>
      <c r="R139" s="65"/>
      <c r="S139" s="66"/>
    </row>
    <row r="140" spans="1:19" ht="33.75" customHeight="1" x14ac:dyDescent="0.25">
      <c r="A140" s="58"/>
      <c r="B140" s="62"/>
      <c r="C140" s="63"/>
      <c r="D140" s="59" t="s">
        <v>67</v>
      </c>
      <c r="E140" s="59"/>
      <c r="F140" s="59" t="s">
        <v>68</v>
      </c>
      <c r="G140" s="59"/>
      <c r="H140" s="59" t="s">
        <v>69</v>
      </c>
      <c r="I140" s="59"/>
      <c r="J140" s="59" t="s">
        <v>70</v>
      </c>
      <c r="K140" s="59"/>
      <c r="L140" s="59" t="s">
        <v>71</v>
      </c>
      <c r="M140" s="59"/>
      <c r="N140" s="59" t="s">
        <v>72</v>
      </c>
      <c r="O140" s="59"/>
      <c r="P140" s="59" t="s">
        <v>73</v>
      </c>
      <c r="Q140" s="59"/>
      <c r="R140" s="59" t="s">
        <v>66</v>
      </c>
      <c r="S140" s="59"/>
    </row>
    <row r="141" spans="1:19" ht="15.75" x14ac:dyDescent="0.25">
      <c r="A141" s="58"/>
      <c r="B141" s="45" t="s">
        <v>0</v>
      </c>
      <c r="C141" s="23" t="s">
        <v>13</v>
      </c>
      <c r="D141" s="45" t="s">
        <v>0</v>
      </c>
      <c r="E141" s="23" t="s">
        <v>13</v>
      </c>
      <c r="F141" s="45" t="s">
        <v>0</v>
      </c>
      <c r="G141" s="23" t="s">
        <v>13</v>
      </c>
      <c r="H141" s="45" t="s">
        <v>0</v>
      </c>
      <c r="I141" s="23" t="s">
        <v>13</v>
      </c>
      <c r="J141" s="45" t="s">
        <v>0</v>
      </c>
      <c r="K141" s="23" t="s">
        <v>13</v>
      </c>
      <c r="L141" s="45" t="s">
        <v>0</v>
      </c>
      <c r="M141" s="23" t="s">
        <v>13</v>
      </c>
      <c r="N141" s="45" t="s">
        <v>0</v>
      </c>
      <c r="O141" s="23" t="s">
        <v>13</v>
      </c>
      <c r="P141" s="45" t="s">
        <v>0</v>
      </c>
      <c r="Q141" s="23" t="s">
        <v>13</v>
      </c>
      <c r="R141" s="45" t="s">
        <v>0</v>
      </c>
      <c r="S141" s="23" t="s">
        <v>13</v>
      </c>
    </row>
    <row r="142" spans="1:19" ht="15.75" x14ac:dyDescent="0.25">
      <c r="A142" s="47"/>
      <c r="B142" s="48"/>
      <c r="C142" s="48"/>
      <c r="D142" s="48"/>
      <c r="E142" s="48"/>
      <c r="F142" s="48"/>
      <c r="G142" s="48"/>
      <c r="H142" s="48"/>
      <c r="I142" s="48"/>
      <c r="J142" s="48"/>
      <c r="K142" s="48"/>
      <c r="L142" s="48"/>
      <c r="M142" s="48"/>
      <c r="N142" s="48"/>
      <c r="O142" s="48"/>
      <c r="P142" s="48"/>
      <c r="Q142" s="48"/>
      <c r="R142" s="48"/>
      <c r="S142" s="48"/>
    </row>
    <row r="143" spans="1:19" ht="16.5" x14ac:dyDescent="0.25">
      <c r="A143" s="24" t="s">
        <v>4</v>
      </c>
      <c r="B143" s="52">
        <f t="shared" ref="B143:S143" si="13">SUM(B145,B151,B184)</f>
        <v>130132</v>
      </c>
      <c r="C143" s="52">
        <f t="shared" si="13"/>
        <v>264</v>
      </c>
      <c r="D143" s="52">
        <f t="shared" si="13"/>
        <v>3930</v>
      </c>
      <c r="E143" s="52">
        <f t="shared" si="13"/>
        <v>1</v>
      </c>
      <c r="F143" s="52">
        <f t="shared" si="13"/>
        <v>23793</v>
      </c>
      <c r="G143" s="52">
        <f t="shared" si="13"/>
        <v>4</v>
      </c>
      <c r="H143" s="52">
        <f t="shared" si="13"/>
        <v>15830</v>
      </c>
      <c r="I143" s="52">
        <f t="shared" si="13"/>
        <v>0</v>
      </c>
      <c r="J143" s="52">
        <f t="shared" si="13"/>
        <v>2988</v>
      </c>
      <c r="K143" s="52">
        <f t="shared" si="13"/>
        <v>0</v>
      </c>
      <c r="L143" s="52">
        <f t="shared" si="13"/>
        <v>39631</v>
      </c>
      <c r="M143" s="52">
        <f t="shared" si="13"/>
        <v>0</v>
      </c>
      <c r="N143" s="52">
        <f t="shared" si="13"/>
        <v>13262</v>
      </c>
      <c r="O143" s="52">
        <f t="shared" si="13"/>
        <v>2</v>
      </c>
      <c r="P143" s="52">
        <f t="shared" si="13"/>
        <v>28664</v>
      </c>
      <c r="Q143" s="52">
        <f t="shared" si="13"/>
        <v>0</v>
      </c>
      <c r="R143" s="52">
        <f t="shared" si="13"/>
        <v>2034</v>
      </c>
      <c r="S143" s="52">
        <f t="shared" si="13"/>
        <v>257</v>
      </c>
    </row>
    <row r="144" spans="1:19" ht="16.5" x14ac:dyDescent="0.25">
      <c r="A144" s="25"/>
      <c r="B144" s="53"/>
      <c r="C144" s="52"/>
      <c r="D144" s="52"/>
      <c r="E144" s="52"/>
      <c r="F144" s="52"/>
      <c r="G144" s="52"/>
      <c r="H144" s="52"/>
      <c r="I144" s="52"/>
      <c r="J144" s="52"/>
      <c r="K144" s="52"/>
      <c r="L144" s="52"/>
      <c r="M144" s="52"/>
      <c r="N144" s="52"/>
      <c r="O144" s="52"/>
      <c r="P144" s="52"/>
      <c r="Q144" s="52"/>
      <c r="R144" s="52"/>
      <c r="S144" s="52"/>
    </row>
    <row r="145" spans="1:19" ht="16.5" x14ac:dyDescent="0.25">
      <c r="A145" s="24" t="s">
        <v>14</v>
      </c>
      <c r="B145" s="52">
        <f t="shared" ref="B145:S145" si="14">SUM(B146:B149)</f>
        <v>125885</v>
      </c>
      <c r="C145" s="52">
        <f t="shared" si="14"/>
        <v>0</v>
      </c>
      <c r="D145" s="52">
        <f t="shared" si="14"/>
        <v>1374</v>
      </c>
      <c r="E145" s="52">
        <f t="shared" si="14"/>
        <v>0</v>
      </c>
      <c r="F145" s="52">
        <f t="shared" si="14"/>
        <v>23789</v>
      </c>
      <c r="G145" s="52">
        <f t="shared" si="14"/>
        <v>0</v>
      </c>
      <c r="H145" s="52">
        <f t="shared" si="14"/>
        <v>15826</v>
      </c>
      <c r="I145" s="52">
        <f t="shared" si="14"/>
        <v>0</v>
      </c>
      <c r="J145" s="52">
        <f t="shared" si="14"/>
        <v>2947</v>
      </c>
      <c r="K145" s="52">
        <f t="shared" si="14"/>
        <v>0</v>
      </c>
      <c r="L145" s="52">
        <f t="shared" si="14"/>
        <v>39423</v>
      </c>
      <c r="M145" s="52">
        <f t="shared" si="14"/>
        <v>0</v>
      </c>
      <c r="N145" s="52">
        <f t="shared" si="14"/>
        <v>12205</v>
      </c>
      <c r="O145" s="52">
        <f t="shared" si="14"/>
        <v>0</v>
      </c>
      <c r="P145" s="52">
        <f t="shared" si="14"/>
        <v>28664</v>
      </c>
      <c r="Q145" s="52">
        <f t="shared" si="14"/>
        <v>0</v>
      </c>
      <c r="R145" s="52">
        <f t="shared" si="14"/>
        <v>1657</v>
      </c>
      <c r="S145" s="52">
        <f t="shared" si="14"/>
        <v>0</v>
      </c>
    </row>
    <row r="146" spans="1:19" ht="15.75" x14ac:dyDescent="0.25">
      <c r="A146" s="25" t="s">
        <v>15</v>
      </c>
      <c r="B146" s="53">
        <f t="shared" ref="B146:C149" si="15">SUM(D146+F146+H146+J146+L146+N146+P146+R146)</f>
        <v>105716</v>
      </c>
      <c r="C146" s="53">
        <f t="shared" si="15"/>
        <v>0</v>
      </c>
      <c r="D146" s="49">
        <v>1374</v>
      </c>
      <c r="E146" s="50">
        <v>0</v>
      </c>
      <c r="F146" s="49">
        <v>20609</v>
      </c>
      <c r="G146" s="50">
        <v>0</v>
      </c>
      <c r="H146" s="49">
        <v>13501</v>
      </c>
      <c r="I146" s="50">
        <v>0</v>
      </c>
      <c r="J146" s="49">
        <v>2947</v>
      </c>
      <c r="K146" s="50">
        <v>0</v>
      </c>
      <c r="L146" s="49">
        <v>38345</v>
      </c>
      <c r="M146" s="50">
        <v>0</v>
      </c>
      <c r="N146" s="49">
        <v>11528</v>
      </c>
      <c r="O146" s="50">
        <v>0</v>
      </c>
      <c r="P146" s="49">
        <v>15755</v>
      </c>
      <c r="Q146" s="50">
        <v>0</v>
      </c>
      <c r="R146" s="49">
        <v>1657</v>
      </c>
      <c r="S146" s="50">
        <v>0</v>
      </c>
    </row>
    <row r="147" spans="1:19" ht="15.75" x14ac:dyDescent="0.25">
      <c r="A147" s="25" t="s">
        <v>16</v>
      </c>
      <c r="B147" s="53">
        <f t="shared" si="15"/>
        <v>0</v>
      </c>
      <c r="C147" s="53">
        <f t="shared" si="15"/>
        <v>0</v>
      </c>
      <c r="D147" s="50">
        <v>0</v>
      </c>
      <c r="E147" s="50">
        <v>0</v>
      </c>
      <c r="F147" s="50">
        <v>0</v>
      </c>
      <c r="G147" s="50">
        <v>0</v>
      </c>
      <c r="H147" s="50">
        <v>0</v>
      </c>
      <c r="I147" s="50">
        <v>0</v>
      </c>
      <c r="J147" s="50">
        <v>0</v>
      </c>
      <c r="K147" s="50">
        <v>0</v>
      </c>
      <c r="L147" s="50">
        <v>0</v>
      </c>
      <c r="M147" s="50">
        <v>0</v>
      </c>
      <c r="N147" s="50">
        <v>0</v>
      </c>
      <c r="O147" s="50">
        <v>0</v>
      </c>
      <c r="P147" s="50">
        <v>0</v>
      </c>
      <c r="Q147" s="50">
        <v>0</v>
      </c>
      <c r="R147" s="50">
        <v>0</v>
      </c>
      <c r="S147" s="50">
        <v>0</v>
      </c>
    </row>
    <row r="148" spans="1:19" ht="15.75" x14ac:dyDescent="0.25">
      <c r="A148" s="25" t="s">
        <v>17</v>
      </c>
      <c r="B148" s="53">
        <f t="shared" si="15"/>
        <v>20169</v>
      </c>
      <c r="C148" s="53">
        <f t="shared" si="15"/>
        <v>0</v>
      </c>
      <c r="D148" s="50">
        <v>0</v>
      </c>
      <c r="E148" s="50">
        <v>0</v>
      </c>
      <c r="F148" s="49">
        <v>3180</v>
      </c>
      <c r="G148" s="50">
        <v>0</v>
      </c>
      <c r="H148" s="49">
        <v>2325</v>
      </c>
      <c r="I148" s="50">
        <v>0</v>
      </c>
      <c r="J148" s="50">
        <v>0</v>
      </c>
      <c r="K148" s="50">
        <v>0</v>
      </c>
      <c r="L148" s="49">
        <v>1078</v>
      </c>
      <c r="M148" s="50">
        <v>0</v>
      </c>
      <c r="N148" s="50">
        <v>677</v>
      </c>
      <c r="O148" s="50">
        <v>0</v>
      </c>
      <c r="P148" s="49">
        <v>12909</v>
      </c>
      <c r="Q148" s="50">
        <v>0</v>
      </c>
      <c r="R148" s="50">
        <v>0</v>
      </c>
      <c r="S148" s="50">
        <v>0</v>
      </c>
    </row>
    <row r="149" spans="1:19" ht="15.75" x14ac:dyDescent="0.25">
      <c r="A149" s="25" t="s">
        <v>18</v>
      </c>
      <c r="B149" s="53">
        <f t="shared" si="15"/>
        <v>0</v>
      </c>
      <c r="C149" s="53">
        <f t="shared" si="15"/>
        <v>0</v>
      </c>
      <c r="D149" s="50">
        <v>0</v>
      </c>
      <c r="E149" s="50">
        <v>0</v>
      </c>
      <c r="F149" s="50">
        <v>0</v>
      </c>
      <c r="G149" s="50">
        <v>0</v>
      </c>
      <c r="H149" s="50">
        <v>0</v>
      </c>
      <c r="I149" s="50">
        <v>0</v>
      </c>
      <c r="J149" s="50">
        <v>0</v>
      </c>
      <c r="K149" s="50">
        <v>0</v>
      </c>
      <c r="L149" s="50">
        <v>0</v>
      </c>
      <c r="M149" s="50">
        <v>0</v>
      </c>
      <c r="N149" s="50">
        <v>0</v>
      </c>
      <c r="O149" s="50">
        <v>0</v>
      </c>
      <c r="P149" s="50">
        <v>0</v>
      </c>
      <c r="Q149" s="50">
        <v>0</v>
      </c>
      <c r="R149" s="50">
        <v>0</v>
      </c>
      <c r="S149" s="50">
        <v>0</v>
      </c>
    </row>
    <row r="150" spans="1:19" ht="15.75" x14ac:dyDescent="0.25">
      <c r="A150" s="25"/>
      <c r="B150" s="53"/>
      <c r="C150" s="53"/>
      <c r="D150" s="54"/>
      <c r="E150" s="54"/>
      <c r="F150" s="54"/>
      <c r="G150" s="54"/>
      <c r="H150" s="54"/>
      <c r="I150" s="54"/>
      <c r="J150" s="54"/>
      <c r="K150" s="54"/>
      <c r="L150" s="54"/>
      <c r="M150" s="54"/>
      <c r="N150" s="54"/>
      <c r="O150" s="54"/>
      <c r="P150" s="54"/>
      <c r="Q150" s="54"/>
      <c r="R150" s="54"/>
      <c r="S150" s="54"/>
    </row>
    <row r="151" spans="1:19" ht="16.5" x14ac:dyDescent="0.25">
      <c r="A151" s="24" t="s">
        <v>19</v>
      </c>
      <c r="B151" s="52">
        <f t="shared" ref="B151:S151" si="16">SUM(B152:B182)</f>
        <v>4247</v>
      </c>
      <c r="C151" s="52">
        <f t="shared" si="16"/>
        <v>264</v>
      </c>
      <c r="D151" s="52">
        <f t="shared" si="16"/>
        <v>2556</v>
      </c>
      <c r="E151" s="52">
        <f t="shared" si="16"/>
        <v>1</v>
      </c>
      <c r="F151" s="52">
        <f t="shared" si="16"/>
        <v>4</v>
      </c>
      <c r="G151" s="52">
        <f t="shared" si="16"/>
        <v>4</v>
      </c>
      <c r="H151" s="52">
        <f t="shared" si="16"/>
        <v>4</v>
      </c>
      <c r="I151" s="52">
        <f t="shared" si="16"/>
        <v>0</v>
      </c>
      <c r="J151" s="52">
        <f t="shared" si="16"/>
        <v>41</v>
      </c>
      <c r="K151" s="52">
        <f t="shared" si="16"/>
        <v>0</v>
      </c>
      <c r="L151" s="52">
        <f t="shared" si="16"/>
        <v>208</v>
      </c>
      <c r="M151" s="52">
        <f t="shared" si="16"/>
        <v>0</v>
      </c>
      <c r="N151" s="52">
        <f t="shared" si="16"/>
        <v>1057</v>
      </c>
      <c r="O151" s="52">
        <f t="shared" si="16"/>
        <v>2</v>
      </c>
      <c r="P151" s="52">
        <f t="shared" si="16"/>
        <v>0</v>
      </c>
      <c r="Q151" s="52">
        <f t="shared" si="16"/>
        <v>0</v>
      </c>
      <c r="R151" s="52">
        <f t="shared" si="16"/>
        <v>377</v>
      </c>
      <c r="S151" s="52">
        <f t="shared" si="16"/>
        <v>257</v>
      </c>
    </row>
    <row r="152" spans="1:19" ht="15.75" x14ac:dyDescent="0.25">
      <c r="A152" s="25" t="s">
        <v>20</v>
      </c>
      <c r="B152" s="53">
        <f t="shared" ref="B152:C182" si="17">SUM(D152+F152+H152+J152+L152+N152+P152+R152)</f>
        <v>1290</v>
      </c>
      <c r="C152" s="53">
        <f t="shared" si="17"/>
        <v>0</v>
      </c>
      <c r="D152" s="50">
        <v>0</v>
      </c>
      <c r="E152" s="50">
        <v>0</v>
      </c>
      <c r="F152" s="50">
        <v>0</v>
      </c>
      <c r="G152" s="50">
        <v>0</v>
      </c>
      <c r="H152" s="50">
        <v>0</v>
      </c>
      <c r="I152" s="50">
        <v>0</v>
      </c>
      <c r="J152" s="50">
        <v>0</v>
      </c>
      <c r="K152" s="50">
        <v>0</v>
      </c>
      <c r="L152" s="50">
        <v>208</v>
      </c>
      <c r="M152" s="50">
        <v>0</v>
      </c>
      <c r="N152" s="49">
        <v>1048</v>
      </c>
      <c r="O152" s="50">
        <v>0</v>
      </c>
      <c r="P152" s="50">
        <v>0</v>
      </c>
      <c r="Q152" s="50">
        <v>0</v>
      </c>
      <c r="R152" s="50">
        <v>34</v>
      </c>
      <c r="S152" s="50">
        <v>0</v>
      </c>
    </row>
    <row r="153" spans="1:19" ht="15.75" x14ac:dyDescent="0.25">
      <c r="A153" s="25" t="s">
        <v>21</v>
      </c>
      <c r="B153" s="53">
        <f t="shared" si="17"/>
        <v>298</v>
      </c>
      <c r="C153" s="53">
        <f t="shared" si="17"/>
        <v>0</v>
      </c>
      <c r="D153" s="50">
        <v>298</v>
      </c>
      <c r="E153" s="50">
        <v>0</v>
      </c>
      <c r="F153" s="50">
        <v>0</v>
      </c>
      <c r="G153" s="50">
        <v>0</v>
      </c>
      <c r="H153" s="50">
        <v>0</v>
      </c>
      <c r="I153" s="50">
        <v>0</v>
      </c>
      <c r="J153" s="50">
        <v>0</v>
      </c>
      <c r="K153" s="50">
        <v>0</v>
      </c>
      <c r="L153" s="50">
        <v>0</v>
      </c>
      <c r="M153" s="50">
        <v>0</v>
      </c>
      <c r="N153" s="50">
        <v>0</v>
      </c>
      <c r="O153" s="50">
        <v>0</v>
      </c>
      <c r="P153" s="50">
        <v>0</v>
      </c>
      <c r="Q153" s="50">
        <v>0</v>
      </c>
      <c r="R153" s="50">
        <v>0</v>
      </c>
      <c r="S153" s="50">
        <v>0</v>
      </c>
    </row>
    <row r="154" spans="1:19" ht="15.75" x14ac:dyDescent="0.25">
      <c r="A154" s="25" t="s">
        <v>22</v>
      </c>
      <c r="B154" s="53">
        <f t="shared" si="17"/>
        <v>0</v>
      </c>
      <c r="C154" s="53">
        <f t="shared" si="17"/>
        <v>0</v>
      </c>
      <c r="D154" s="50">
        <v>0</v>
      </c>
      <c r="E154" s="50">
        <v>0</v>
      </c>
      <c r="F154" s="50">
        <v>0</v>
      </c>
      <c r="G154" s="50">
        <v>0</v>
      </c>
      <c r="H154" s="50">
        <v>0</v>
      </c>
      <c r="I154" s="50">
        <v>0</v>
      </c>
      <c r="J154" s="50">
        <v>0</v>
      </c>
      <c r="K154" s="50">
        <v>0</v>
      </c>
      <c r="L154" s="50">
        <v>0</v>
      </c>
      <c r="M154" s="50">
        <v>0</v>
      </c>
      <c r="N154" s="50">
        <v>0</v>
      </c>
      <c r="O154" s="50">
        <v>0</v>
      </c>
      <c r="P154" s="50">
        <v>0</v>
      </c>
      <c r="Q154" s="50">
        <v>0</v>
      </c>
      <c r="R154" s="50">
        <v>0</v>
      </c>
      <c r="S154" s="50">
        <v>0</v>
      </c>
    </row>
    <row r="155" spans="1:19" ht="15.75" x14ac:dyDescent="0.25">
      <c r="A155" s="25" t="s">
        <v>23</v>
      </c>
      <c r="B155" s="53">
        <f t="shared" si="17"/>
        <v>0</v>
      </c>
      <c r="C155" s="53">
        <f t="shared" si="17"/>
        <v>0</v>
      </c>
      <c r="D155" s="50">
        <v>0</v>
      </c>
      <c r="E155" s="50">
        <v>0</v>
      </c>
      <c r="F155" s="50">
        <v>0</v>
      </c>
      <c r="G155" s="50">
        <v>0</v>
      </c>
      <c r="H155" s="50">
        <v>0</v>
      </c>
      <c r="I155" s="50">
        <v>0</v>
      </c>
      <c r="J155" s="50">
        <v>0</v>
      </c>
      <c r="K155" s="50">
        <v>0</v>
      </c>
      <c r="L155" s="50">
        <v>0</v>
      </c>
      <c r="M155" s="50">
        <v>0</v>
      </c>
      <c r="N155" s="50">
        <v>0</v>
      </c>
      <c r="O155" s="50">
        <v>0</v>
      </c>
      <c r="P155" s="50">
        <v>0</v>
      </c>
      <c r="Q155" s="50">
        <v>0</v>
      </c>
      <c r="R155" s="50">
        <v>0</v>
      </c>
      <c r="S155" s="50">
        <v>0</v>
      </c>
    </row>
    <row r="156" spans="1:19" ht="15.75" x14ac:dyDescent="0.25">
      <c r="A156" s="25" t="s">
        <v>24</v>
      </c>
      <c r="B156" s="53">
        <f t="shared" si="17"/>
        <v>198</v>
      </c>
      <c r="C156" s="53">
        <f t="shared" si="17"/>
        <v>0</v>
      </c>
      <c r="D156" s="50">
        <v>158</v>
      </c>
      <c r="E156" s="50">
        <v>0</v>
      </c>
      <c r="F156" s="50">
        <v>0</v>
      </c>
      <c r="G156" s="50">
        <v>0</v>
      </c>
      <c r="H156" s="50">
        <v>0</v>
      </c>
      <c r="I156" s="50">
        <v>0</v>
      </c>
      <c r="J156" s="50">
        <v>0</v>
      </c>
      <c r="K156" s="50">
        <v>0</v>
      </c>
      <c r="L156" s="50">
        <v>0</v>
      </c>
      <c r="M156" s="50">
        <v>0</v>
      </c>
      <c r="N156" s="50">
        <v>0</v>
      </c>
      <c r="O156" s="50">
        <v>0</v>
      </c>
      <c r="P156" s="50">
        <v>0</v>
      </c>
      <c r="Q156" s="50">
        <v>0</v>
      </c>
      <c r="R156" s="50">
        <v>40</v>
      </c>
      <c r="S156" s="50">
        <v>0</v>
      </c>
    </row>
    <row r="157" spans="1:19" ht="15.75" x14ac:dyDescent="0.25">
      <c r="A157" s="25" t="s">
        <v>25</v>
      </c>
      <c r="B157" s="53">
        <f t="shared" si="17"/>
        <v>126</v>
      </c>
      <c r="C157" s="53">
        <f t="shared" si="17"/>
        <v>7</v>
      </c>
      <c r="D157" s="50">
        <v>126</v>
      </c>
      <c r="E157" s="50">
        <v>0</v>
      </c>
      <c r="F157" s="50">
        <v>0</v>
      </c>
      <c r="G157" s="50">
        <v>0</v>
      </c>
      <c r="H157" s="50">
        <v>0</v>
      </c>
      <c r="I157" s="50">
        <v>0</v>
      </c>
      <c r="J157" s="50">
        <v>0</v>
      </c>
      <c r="K157" s="50">
        <v>0</v>
      </c>
      <c r="L157" s="50">
        <v>0</v>
      </c>
      <c r="M157" s="50">
        <v>0</v>
      </c>
      <c r="N157" s="50">
        <v>0</v>
      </c>
      <c r="O157" s="50">
        <v>0</v>
      </c>
      <c r="P157" s="50">
        <v>0</v>
      </c>
      <c r="Q157" s="50">
        <v>0</v>
      </c>
      <c r="R157" s="50">
        <v>0</v>
      </c>
      <c r="S157" s="50">
        <v>7</v>
      </c>
    </row>
    <row r="158" spans="1:19" ht="15.75" x14ac:dyDescent="0.25">
      <c r="A158" s="25" t="s">
        <v>26</v>
      </c>
      <c r="B158" s="53">
        <f t="shared" si="17"/>
        <v>1343</v>
      </c>
      <c r="C158" s="53">
        <f t="shared" si="17"/>
        <v>0</v>
      </c>
      <c r="D158" s="49">
        <v>1326</v>
      </c>
      <c r="E158" s="50">
        <v>0</v>
      </c>
      <c r="F158" s="50">
        <v>0</v>
      </c>
      <c r="G158" s="50">
        <v>0</v>
      </c>
      <c r="H158" s="50">
        <v>0</v>
      </c>
      <c r="I158" s="50">
        <v>0</v>
      </c>
      <c r="J158" s="50">
        <v>0</v>
      </c>
      <c r="K158" s="50">
        <v>0</v>
      </c>
      <c r="L158" s="50">
        <v>0</v>
      </c>
      <c r="M158" s="50">
        <v>0</v>
      </c>
      <c r="N158" s="50">
        <v>0</v>
      </c>
      <c r="O158" s="50">
        <v>0</v>
      </c>
      <c r="P158" s="50">
        <v>0</v>
      </c>
      <c r="Q158" s="50">
        <v>0</v>
      </c>
      <c r="R158" s="50">
        <v>17</v>
      </c>
      <c r="S158" s="50">
        <v>0</v>
      </c>
    </row>
    <row r="159" spans="1:19" ht="15.75" x14ac:dyDescent="0.25">
      <c r="A159" s="25" t="s">
        <v>27</v>
      </c>
      <c r="B159" s="53">
        <f t="shared" si="17"/>
        <v>39</v>
      </c>
      <c r="C159" s="53">
        <f t="shared" si="17"/>
        <v>0</v>
      </c>
      <c r="D159" s="50">
        <v>24</v>
      </c>
      <c r="E159" s="50">
        <v>0</v>
      </c>
      <c r="F159" s="50">
        <v>0</v>
      </c>
      <c r="G159" s="50">
        <v>0</v>
      </c>
      <c r="H159" s="50">
        <v>0</v>
      </c>
      <c r="I159" s="50">
        <v>0</v>
      </c>
      <c r="J159" s="50">
        <v>0</v>
      </c>
      <c r="K159" s="50">
        <v>0</v>
      </c>
      <c r="L159" s="50">
        <v>0</v>
      </c>
      <c r="M159" s="50">
        <v>0</v>
      </c>
      <c r="N159" s="50">
        <v>0</v>
      </c>
      <c r="O159" s="50">
        <v>0</v>
      </c>
      <c r="P159" s="50">
        <v>0</v>
      </c>
      <c r="Q159" s="50">
        <v>0</v>
      </c>
      <c r="R159" s="50">
        <v>15</v>
      </c>
      <c r="S159" s="50">
        <v>0</v>
      </c>
    </row>
    <row r="160" spans="1:19" ht="15.75" x14ac:dyDescent="0.25">
      <c r="A160" s="25" t="s">
        <v>28</v>
      </c>
      <c r="B160" s="53">
        <f t="shared" si="17"/>
        <v>190</v>
      </c>
      <c r="C160" s="53">
        <f t="shared" si="17"/>
        <v>250</v>
      </c>
      <c r="D160" s="50">
        <v>0</v>
      </c>
      <c r="E160" s="50">
        <v>0</v>
      </c>
      <c r="F160" s="50">
        <v>0</v>
      </c>
      <c r="G160" s="50">
        <v>0</v>
      </c>
      <c r="H160" s="50">
        <v>0</v>
      </c>
      <c r="I160" s="50">
        <v>0</v>
      </c>
      <c r="J160" s="50">
        <v>0</v>
      </c>
      <c r="K160" s="50">
        <v>0</v>
      </c>
      <c r="L160" s="50">
        <v>0</v>
      </c>
      <c r="M160" s="50">
        <v>0</v>
      </c>
      <c r="N160" s="50">
        <v>0</v>
      </c>
      <c r="O160" s="50">
        <v>0</v>
      </c>
      <c r="P160" s="50">
        <v>0</v>
      </c>
      <c r="Q160" s="50">
        <v>0</v>
      </c>
      <c r="R160" s="50">
        <v>190</v>
      </c>
      <c r="S160" s="50">
        <v>250</v>
      </c>
    </row>
    <row r="161" spans="1:19" ht="15.75" x14ac:dyDescent="0.25">
      <c r="A161" s="25" t="s">
        <v>29</v>
      </c>
      <c r="B161" s="53">
        <f t="shared" si="17"/>
        <v>84</v>
      </c>
      <c r="C161" s="53">
        <f t="shared" si="17"/>
        <v>7</v>
      </c>
      <c r="D161" s="50">
        <v>40</v>
      </c>
      <c r="E161" s="50">
        <v>1</v>
      </c>
      <c r="F161" s="50">
        <v>4</v>
      </c>
      <c r="G161" s="50">
        <v>4</v>
      </c>
      <c r="H161" s="50">
        <v>4</v>
      </c>
      <c r="I161" s="50">
        <v>0</v>
      </c>
      <c r="J161" s="50">
        <v>27</v>
      </c>
      <c r="K161" s="50">
        <v>0</v>
      </c>
      <c r="L161" s="50">
        <v>0</v>
      </c>
      <c r="M161" s="50">
        <v>0</v>
      </c>
      <c r="N161" s="50">
        <v>9</v>
      </c>
      <c r="O161" s="50">
        <v>2</v>
      </c>
      <c r="P161" s="50">
        <v>0</v>
      </c>
      <c r="Q161" s="50">
        <v>0</v>
      </c>
      <c r="R161" s="50">
        <v>0</v>
      </c>
      <c r="S161" s="50">
        <v>0</v>
      </c>
    </row>
    <row r="162" spans="1:19" ht="15.75" x14ac:dyDescent="0.25">
      <c r="A162" s="25" t="s">
        <v>30</v>
      </c>
      <c r="B162" s="53">
        <f t="shared" si="17"/>
        <v>0</v>
      </c>
      <c r="C162" s="53">
        <f t="shared" si="17"/>
        <v>0</v>
      </c>
      <c r="D162" s="50">
        <v>0</v>
      </c>
      <c r="E162" s="50">
        <v>0</v>
      </c>
      <c r="F162" s="50">
        <v>0</v>
      </c>
      <c r="G162" s="50">
        <v>0</v>
      </c>
      <c r="H162" s="50">
        <v>0</v>
      </c>
      <c r="I162" s="50">
        <v>0</v>
      </c>
      <c r="J162" s="50">
        <v>0</v>
      </c>
      <c r="K162" s="50">
        <v>0</v>
      </c>
      <c r="L162" s="50">
        <v>0</v>
      </c>
      <c r="M162" s="50">
        <v>0</v>
      </c>
      <c r="N162" s="50">
        <v>0</v>
      </c>
      <c r="O162" s="50">
        <v>0</v>
      </c>
      <c r="P162" s="50">
        <v>0</v>
      </c>
      <c r="Q162" s="50">
        <v>0</v>
      </c>
      <c r="R162" s="50">
        <v>0</v>
      </c>
      <c r="S162" s="50">
        <v>0</v>
      </c>
    </row>
    <row r="163" spans="1:19" ht="15.75" x14ac:dyDescent="0.25">
      <c r="A163" s="25" t="s">
        <v>31</v>
      </c>
      <c r="B163" s="53">
        <f t="shared" si="17"/>
        <v>23</v>
      </c>
      <c r="C163" s="53">
        <f t="shared" si="17"/>
        <v>0</v>
      </c>
      <c r="D163" s="50">
        <v>21</v>
      </c>
      <c r="E163" s="50">
        <v>0</v>
      </c>
      <c r="F163" s="50">
        <v>0</v>
      </c>
      <c r="G163" s="50">
        <v>0</v>
      </c>
      <c r="H163" s="50">
        <v>0</v>
      </c>
      <c r="I163" s="50">
        <v>0</v>
      </c>
      <c r="J163" s="50">
        <v>0</v>
      </c>
      <c r="K163" s="50">
        <v>0</v>
      </c>
      <c r="L163" s="50">
        <v>0</v>
      </c>
      <c r="M163" s="50">
        <v>0</v>
      </c>
      <c r="N163" s="50">
        <v>0</v>
      </c>
      <c r="O163" s="50">
        <v>0</v>
      </c>
      <c r="P163" s="50">
        <v>0</v>
      </c>
      <c r="Q163" s="50">
        <v>0</v>
      </c>
      <c r="R163" s="50">
        <v>2</v>
      </c>
      <c r="S163" s="50">
        <v>0</v>
      </c>
    </row>
    <row r="164" spans="1:19" ht="15.75" x14ac:dyDescent="0.25">
      <c r="A164" s="25" t="s">
        <v>32</v>
      </c>
      <c r="B164" s="53">
        <f t="shared" si="17"/>
        <v>0</v>
      </c>
      <c r="C164" s="53">
        <f t="shared" si="17"/>
        <v>0</v>
      </c>
      <c r="D164" s="50">
        <v>0</v>
      </c>
      <c r="E164" s="50">
        <v>0</v>
      </c>
      <c r="F164" s="50">
        <v>0</v>
      </c>
      <c r="G164" s="50">
        <v>0</v>
      </c>
      <c r="H164" s="50">
        <v>0</v>
      </c>
      <c r="I164" s="50">
        <v>0</v>
      </c>
      <c r="J164" s="50">
        <v>0</v>
      </c>
      <c r="K164" s="50">
        <v>0</v>
      </c>
      <c r="L164" s="50">
        <v>0</v>
      </c>
      <c r="M164" s="50">
        <v>0</v>
      </c>
      <c r="N164" s="50">
        <v>0</v>
      </c>
      <c r="O164" s="50">
        <v>0</v>
      </c>
      <c r="P164" s="50">
        <v>0</v>
      </c>
      <c r="Q164" s="50">
        <v>0</v>
      </c>
      <c r="R164" s="50">
        <v>0</v>
      </c>
      <c r="S164" s="50">
        <v>0</v>
      </c>
    </row>
    <row r="165" spans="1:19" ht="15.75" x14ac:dyDescent="0.25">
      <c r="A165" s="25" t="s">
        <v>33</v>
      </c>
      <c r="B165" s="53">
        <f t="shared" si="17"/>
        <v>450</v>
      </c>
      <c r="C165" s="53">
        <f t="shared" si="17"/>
        <v>0</v>
      </c>
      <c r="D165" s="50">
        <v>450</v>
      </c>
      <c r="E165" s="50">
        <v>0</v>
      </c>
      <c r="F165" s="50">
        <v>0</v>
      </c>
      <c r="G165" s="50">
        <v>0</v>
      </c>
      <c r="H165" s="50">
        <v>0</v>
      </c>
      <c r="I165" s="50">
        <v>0</v>
      </c>
      <c r="J165" s="50">
        <v>0</v>
      </c>
      <c r="K165" s="50">
        <v>0</v>
      </c>
      <c r="L165" s="50">
        <v>0</v>
      </c>
      <c r="M165" s="50">
        <v>0</v>
      </c>
      <c r="N165" s="50">
        <v>0</v>
      </c>
      <c r="O165" s="50">
        <v>0</v>
      </c>
      <c r="P165" s="50">
        <v>0</v>
      </c>
      <c r="Q165" s="50">
        <v>0</v>
      </c>
      <c r="R165" s="50">
        <v>0</v>
      </c>
      <c r="S165" s="50">
        <v>0</v>
      </c>
    </row>
    <row r="166" spans="1:19" ht="15.75" x14ac:dyDescent="0.25">
      <c r="A166" s="25" t="s">
        <v>34</v>
      </c>
      <c r="B166" s="53">
        <f t="shared" si="17"/>
        <v>0</v>
      </c>
      <c r="C166" s="53">
        <f t="shared" si="17"/>
        <v>0</v>
      </c>
      <c r="D166" s="50">
        <v>0</v>
      </c>
      <c r="E166" s="50">
        <v>0</v>
      </c>
      <c r="F166" s="50">
        <v>0</v>
      </c>
      <c r="G166" s="50">
        <v>0</v>
      </c>
      <c r="H166" s="50">
        <v>0</v>
      </c>
      <c r="I166" s="50">
        <v>0</v>
      </c>
      <c r="J166" s="50">
        <v>0</v>
      </c>
      <c r="K166" s="50">
        <v>0</v>
      </c>
      <c r="L166" s="50">
        <v>0</v>
      </c>
      <c r="M166" s="50">
        <v>0</v>
      </c>
      <c r="N166" s="50">
        <v>0</v>
      </c>
      <c r="O166" s="50">
        <v>0</v>
      </c>
      <c r="P166" s="50">
        <v>0</v>
      </c>
      <c r="Q166" s="50">
        <v>0</v>
      </c>
      <c r="R166" s="50">
        <v>0</v>
      </c>
      <c r="S166" s="50">
        <v>0</v>
      </c>
    </row>
    <row r="167" spans="1:19" ht="15.75" x14ac:dyDescent="0.25">
      <c r="A167" s="25" t="s">
        <v>35</v>
      </c>
      <c r="B167" s="53">
        <f t="shared" si="17"/>
        <v>0</v>
      </c>
      <c r="C167" s="53">
        <f t="shared" si="17"/>
        <v>0</v>
      </c>
      <c r="D167" s="50">
        <v>0</v>
      </c>
      <c r="E167" s="50">
        <v>0</v>
      </c>
      <c r="F167" s="50">
        <v>0</v>
      </c>
      <c r="G167" s="50">
        <v>0</v>
      </c>
      <c r="H167" s="50">
        <v>0</v>
      </c>
      <c r="I167" s="50">
        <v>0</v>
      </c>
      <c r="J167" s="50">
        <v>0</v>
      </c>
      <c r="K167" s="50">
        <v>0</v>
      </c>
      <c r="L167" s="50">
        <v>0</v>
      </c>
      <c r="M167" s="50">
        <v>0</v>
      </c>
      <c r="N167" s="50">
        <v>0</v>
      </c>
      <c r="O167" s="50">
        <v>0</v>
      </c>
      <c r="P167" s="50">
        <v>0</v>
      </c>
      <c r="Q167" s="50">
        <v>0</v>
      </c>
      <c r="R167" s="50">
        <v>0</v>
      </c>
      <c r="S167" s="50">
        <v>0</v>
      </c>
    </row>
    <row r="168" spans="1:19" ht="15.75" x14ac:dyDescent="0.25">
      <c r="A168" s="25" t="s">
        <v>36</v>
      </c>
      <c r="B168" s="53">
        <f t="shared" si="17"/>
        <v>2</v>
      </c>
      <c r="C168" s="53">
        <f t="shared" si="17"/>
        <v>0</v>
      </c>
      <c r="D168" s="50">
        <v>0</v>
      </c>
      <c r="E168" s="50">
        <v>0</v>
      </c>
      <c r="F168" s="50">
        <v>0</v>
      </c>
      <c r="G168" s="50">
        <v>0</v>
      </c>
      <c r="H168" s="50">
        <v>0</v>
      </c>
      <c r="I168" s="50">
        <v>0</v>
      </c>
      <c r="J168" s="50">
        <v>0</v>
      </c>
      <c r="K168" s="50">
        <v>0</v>
      </c>
      <c r="L168" s="50">
        <v>0</v>
      </c>
      <c r="M168" s="50">
        <v>0</v>
      </c>
      <c r="N168" s="50">
        <v>0</v>
      </c>
      <c r="O168" s="50">
        <v>0</v>
      </c>
      <c r="P168" s="50">
        <v>0</v>
      </c>
      <c r="Q168" s="50">
        <v>0</v>
      </c>
      <c r="R168" s="50">
        <v>2</v>
      </c>
      <c r="S168" s="50">
        <v>0</v>
      </c>
    </row>
    <row r="169" spans="1:19" ht="15.75" x14ac:dyDescent="0.25">
      <c r="A169" s="25" t="s">
        <v>37</v>
      </c>
      <c r="B169" s="53">
        <f t="shared" si="17"/>
        <v>30</v>
      </c>
      <c r="C169" s="53">
        <f t="shared" si="17"/>
        <v>0</v>
      </c>
      <c r="D169" s="50">
        <v>0</v>
      </c>
      <c r="E169" s="50">
        <v>0</v>
      </c>
      <c r="F169" s="50">
        <v>0</v>
      </c>
      <c r="G169" s="50">
        <v>0</v>
      </c>
      <c r="H169" s="50">
        <v>0</v>
      </c>
      <c r="I169" s="50">
        <v>0</v>
      </c>
      <c r="J169" s="50">
        <v>0</v>
      </c>
      <c r="K169" s="50">
        <v>0</v>
      </c>
      <c r="L169" s="50">
        <v>0</v>
      </c>
      <c r="M169" s="50">
        <v>0</v>
      </c>
      <c r="N169" s="50">
        <v>0</v>
      </c>
      <c r="O169" s="50">
        <v>0</v>
      </c>
      <c r="P169" s="50">
        <v>0</v>
      </c>
      <c r="Q169" s="50">
        <v>0</v>
      </c>
      <c r="R169" s="50">
        <v>30</v>
      </c>
      <c r="S169" s="50">
        <v>0</v>
      </c>
    </row>
    <row r="170" spans="1:19" ht="15.75" x14ac:dyDescent="0.25">
      <c r="A170" s="25" t="s">
        <v>38</v>
      </c>
      <c r="B170" s="53">
        <f t="shared" si="17"/>
        <v>0</v>
      </c>
      <c r="C170" s="53">
        <f t="shared" si="17"/>
        <v>0</v>
      </c>
      <c r="D170" s="50">
        <v>0</v>
      </c>
      <c r="E170" s="50">
        <v>0</v>
      </c>
      <c r="F170" s="50">
        <v>0</v>
      </c>
      <c r="G170" s="50">
        <v>0</v>
      </c>
      <c r="H170" s="50">
        <v>0</v>
      </c>
      <c r="I170" s="50">
        <v>0</v>
      </c>
      <c r="J170" s="50">
        <v>0</v>
      </c>
      <c r="K170" s="50">
        <v>0</v>
      </c>
      <c r="L170" s="50">
        <v>0</v>
      </c>
      <c r="M170" s="50">
        <v>0</v>
      </c>
      <c r="N170" s="50">
        <v>0</v>
      </c>
      <c r="O170" s="50">
        <v>0</v>
      </c>
      <c r="P170" s="50">
        <v>0</v>
      </c>
      <c r="Q170" s="50">
        <v>0</v>
      </c>
      <c r="R170" s="50">
        <v>0</v>
      </c>
      <c r="S170" s="50">
        <v>0</v>
      </c>
    </row>
    <row r="171" spans="1:19" ht="15.75" x14ac:dyDescent="0.25">
      <c r="A171" s="25" t="s">
        <v>39</v>
      </c>
      <c r="B171" s="53">
        <f t="shared" si="17"/>
        <v>0</v>
      </c>
      <c r="C171" s="53">
        <f t="shared" si="17"/>
        <v>0</v>
      </c>
      <c r="D171" s="50">
        <v>0</v>
      </c>
      <c r="E171" s="50">
        <v>0</v>
      </c>
      <c r="F171" s="50">
        <v>0</v>
      </c>
      <c r="G171" s="50">
        <v>0</v>
      </c>
      <c r="H171" s="50">
        <v>0</v>
      </c>
      <c r="I171" s="50">
        <v>0</v>
      </c>
      <c r="J171" s="50">
        <v>0</v>
      </c>
      <c r="K171" s="50">
        <v>0</v>
      </c>
      <c r="L171" s="50">
        <v>0</v>
      </c>
      <c r="M171" s="50">
        <v>0</v>
      </c>
      <c r="N171" s="50">
        <v>0</v>
      </c>
      <c r="O171" s="50">
        <v>0</v>
      </c>
      <c r="P171" s="50">
        <v>0</v>
      </c>
      <c r="Q171" s="50">
        <v>0</v>
      </c>
      <c r="R171" s="50">
        <v>0</v>
      </c>
      <c r="S171" s="50">
        <v>0</v>
      </c>
    </row>
    <row r="172" spans="1:19" ht="15.75" x14ac:dyDescent="0.25">
      <c r="A172" s="25" t="s">
        <v>40</v>
      </c>
      <c r="B172" s="53">
        <f t="shared" si="17"/>
        <v>78</v>
      </c>
      <c r="C172" s="53">
        <f t="shared" si="17"/>
        <v>0</v>
      </c>
      <c r="D172" s="50">
        <v>57</v>
      </c>
      <c r="E172" s="50">
        <v>0</v>
      </c>
      <c r="F172" s="50">
        <v>0</v>
      </c>
      <c r="G172" s="50">
        <v>0</v>
      </c>
      <c r="H172" s="50">
        <v>0</v>
      </c>
      <c r="I172" s="50">
        <v>0</v>
      </c>
      <c r="J172" s="50">
        <v>14</v>
      </c>
      <c r="K172" s="50">
        <v>0</v>
      </c>
      <c r="L172" s="50">
        <v>0</v>
      </c>
      <c r="M172" s="50">
        <v>0</v>
      </c>
      <c r="N172" s="50">
        <v>0</v>
      </c>
      <c r="O172" s="50">
        <v>0</v>
      </c>
      <c r="P172" s="50">
        <v>0</v>
      </c>
      <c r="Q172" s="50">
        <v>0</v>
      </c>
      <c r="R172" s="50">
        <v>7</v>
      </c>
      <c r="S172" s="50">
        <v>0</v>
      </c>
    </row>
    <row r="173" spans="1:19" ht="15.75" x14ac:dyDescent="0.25">
      <c r="A173" s="25" t="s">
        <v>41</v>
      </c>
      <c r="B173" s="53">
        <f t="shared" si="17"/>
        <v>60</v>
      </c>
      <c r="C173" s="53">
        <f t="shared" si="17"/>
        <v>0</v>
      </c>
      <c r="D173" s="50">
        <v>56</v>
      </c>
      <c r="E173" s="50">
        <v>0</v>
      </c>
      <c r="F173" s="50">
        <v>0</v>
      </c>
      <c r="G173" s="50">
        <v>0</v>
      </c>
      <c r="H173" s="50">
        <v>0</v>
      </c>
      <c r="I173" s="50">
        <v>0</v>
      </c>
      <c r="J173" s="50">
        <v>0</v>
      </c>
      <c r="K173" s="50">
        <v>0</v>
      </c>
      <c r="L173" s="50">
        <v>0</v>
      </c>
      <c r="M173" s="50">
        <v>0</v>
      </c>
      <c r="N173" s="50">
        <v>0</v>
      </c>
      <c r="O173" s="50">
        <v>0</v>
      </c>
      <c r="P173" s="50">
        <v>0</v>
      </c>
      <c r="Q173" s="50">
        <v>0</v>
      </c>
      <c r="R173" s="50">
        <v>4</v>
      </c>
      <c r="S173" s="50">
        <v>0</v>
      </c>
    </row>
    <row r="174" spans="1:19" ht="15.75" x14ac:dyDescent="0.25">
      <c r="A174" s="25" t="s">
        <v>42</v>
      </c>
      <c r="B174" s="53">
        <f t="shared" si="17"/>
        <v>0</v>
      </c>
      <c r="C174" s="53">
        <f t="shared" si="17"/>
        <v>0</v>
      </c>
      <c r="D174" s="50">
        <v>0</v>
      </c>
      <c r="E174" s="50">
        <v>0</v>
      </c>
      <c r="F174" s="50">
        <v>0</v>
      </c>
      <c r="G174" s="50">
        <v>0</v>
      </c>
      <c r="H174" s="50">
        <v>0</v>
      </c>
      <c r="I174" s="50">
        <v>0</v>
      </c>
      <c r="J174" s="50">
        <v>0</v>
      </c>
      <c r="K174" s="50">
        <v>0</v>
      </c>
      <c r="L174" s="50">
        <v>0</v>
      </c>
      <c r="M174" s="50">
        <v>0</v>
      </c>
      <c r="N174" s="50">
        <v>0</v>
      </c>
      <c r="O174" s="50">
        <v>0</v>
      </c>
      <c r="P174" s="50">
        <v>0</v>
      </c>
      <c r="Q174" s="50">
        <v>0</v>
      </c>
      <c r="R174" s="50">
        <v>0</v>
      </c>
      <c r="S174" s="50">
        <v>0</v>
      </c>
    </row>
    <row r="175" spans="1:19" ht="15.75" x14ac:dyDescent="0.25">
      <c r="A175" s="25" t="s">
        <v>43</v>
      </c>
      <c r="B175" s="53">
        <f t="shared" si="17"/>
        <v>0</v>
      </c>
      <c r="C175" s="53">
        <f t="shared" si="17"/>
        <v>0</v>
      </c>
      <c r="D175" s="50">
        <v>0</v>
      </c>
      <c r="E175" s="50">
        <v>0</v>
      </c>
      <c r="F175" s="50">
        <v>0</v>
      </c>
      <c r="G175" s="50">
        <v>0</v>
      </c>
      <c r="H175" s="50">
        <v>0</v>
      </c>
      <c r="I175" s="50">
        <v>0</v>
      </c>
      <c r="J175" s="50">
        <v>0</v>
      </c>
      <c r="K175" s="50">
        <v>0</v>
      </c>
      <c r="L175" s="50">
        <v>0</v>
      </c>
      <c r="M175" s="50">
        <v>0</v>
      </c>
      <c r="N175" s="50">
        <v>0</v>
      </c>
      <c r="O175" s="50">
        <v>0</v>
      </c>
      <c r="P175" s="50">
        <v>0</v>
      </c>
      <c r="Q175" s="50">
        <v>0</v>
      </c>
      <c r="R175" s="50">
        <v>0</v>
      </c>
      <c r="S175" s="50">
        <v>0</v>
      </c>
    </row>
    <row r="176" spans="1:19" ht="15.75" x14ac:dyDescent="0.25">
      <c r="A176" s="25" t="s">
        <v>44</v>
      </c>
      <c r="B176" s="53">
        <f t="shared" si="17"/>
        <v>31</v>
      </c>
      <c r="C176" s="53">
        <f t="shared" si="17"/>
        <v>0</v>
      </c>
      <c r="D176" s="50">
        <v>0</v>
      </c>
      <c r="E176" s="50">
        <v>0</v>
      </c>
      <c r="F176" s="50">
        <v>0</v>
      </c>
      <c r="G176" s="50">
        <v>0</v>
      </c>
      <c r="H176" s="50">
        <v>0</v>
      </c>
      <c r="I176" s="50">
        <v>0</v>
      </c>
      <c r="J176" s="50">
        <v>0</v>
      </c>
      <c r="K176" s="50">
        <v>0</v>
      </c>
      <c r="L176" s="50">
        <v>0</v>
      </c>
      <c r="M176" s="50">
        <v>0</v>
      </c>
      <c r="N176" s="50">
        <v>0</v>
      </c>
      <c r="O176" s="50">
        <v>0</v>
      </c>
      <c r="P176" s="50">
        <v>0</v>
      </c>
      <c r="Q176" s="50">
        <v>0</v>
      </c>
      <c r="R176" s="50">
        <v>31</v>
      </c>
      <c r="S176" s="50">
        <v>0</v>
      </c>
    </row>
    <row r="177" spans="1:19" ht="15.75" x14ac:dyDescent="0.25">
      <c r="A177" s="25" t="s">
        <v>45</v>
      </c>
      <c r="B177" s="53">
        <f t="shared" si="17"/>
        <v>0</v>
      </c>
      <c r="C177" s="53">
        <f t="shared" si="17"/>
        <v>0</v>
      </c>
      <c r="D177" s="50">
        <v>0</v>
      </c>
      <c r="E177" s="50">
        <v>0</v>
      </c>
      <c r="F177" s="50">
        <v>0</v>
      </c>
      <c r="G177" s="50">
        <v>0</v>
      </c>
      <c r="H177" s="50">
        <v>0</v>
      </c>
      <c r="I177" s="50">
        <v>0</v>
      </c>
      <c r="J177" s="50">
        <v>0</v>
      </c>
      <c r="K177" s="50">
        <v>0</v>
      </c>
      <c r="L177" s="50">
        <v>0</v>
      </c>
      <c r="M177" s="50">
        <v>0</v>
      </c>
      <c r="N177" s="50">
        <v>0</v>
      </c>
      <c r="O177" s="50">
        <v>0</v>
      </c>
      <c r="P177" s="50">
        <v>0</v>
      </c>
      <c r="Q177" s="50">
        <v>0</v>
      </c>
      <c r="R177" s="50">
        <v>0</v>
      </c>
      <c r="S177" s="50">
        <v>0</v>
      </c>
    </row>
    <row r="178" spans="1:19" ht="15.75" x14ac:dyDescent="0.25">
      <c r="A178" s="25" t="s">
        <v>46</v>
      </c>
      <c r="B178" s="53">
        <f t="shared" si="17"/>
        <v>0</v>
      </c>
      <c r="C178" s="53">
        <f t="shared" si="17"/>
        <v>0</v>
      </c>
      <c r="D178" s="50">
        <v>0</v>
      </c>
      <c r="E178" s="50">
        <v>0</v>
      </c>
      <c r="F178" s="50">
        <v>0</v>
      </c>
      <c r="G178" s="50">
        <v>0</v>
      </c>
      <c r="H178" s="50">
        <v>0</v>
      </c>
      <c r="I178" s="50">
        <v>0</v>
      </c>
      <c r="J178" s="50">
        <v>0</v>
      </c>
      <c r="K178" s="50">
        <v>0</v>
      </c>
      <c r="L178" s="50">
        <v>0</v>
      </c>
      <c r="M178" s="50">
        <v>0</v>
      </c>
      <c r="N178" s="50">
        <v>0</v>
      </c>
      <c r="O178" s="50">
        <v>0</v>
      </c>
      <c r="P178" s="50">
        <v>0</v>
      </c>
      <c r="Q178" s="50">
        <v>0</v>
      </c>
      <c r="R178" s="50">
        <v>0</v>
      </c>
      <c r="S178" s="50">
        <v>0</v>
      </c>
    </row>
    <row r="179" spans="1:19" ht="15.75" x14ac:dyDescent="0.25">
      <c r="A179" s="25" t="s">
        <v>47</v>
      </c>
      <c r="B179" s="53">
        <f t="shared" si="17"/>
        <v>0</v>
      </c>
      <c r="C179" s="53">
        <f t="shared" si="17"/>
        <v>0</v>
      </c>
      <c r="D179" s="50">
        <v>0</v>
      </c>
      <c r="E179" s="50">
        <v>0</v>
      </c>
      <c r="F179" s="50">
        <v>0</v>
      </c>
      <c r="G179" s="50">
        <v>0</v>
      </c>
      <c r="H179" s="50">
        <v>0</v>
      </c>
      <c r="I179" s="50">
        <v>0</v>
      </c>
      <c r="J179" s="50">
        <v>0</v>
      </c>
      <c r="K179" s="50">
        <v>0</v>
      </c>
      <c r="L179" s="50">
        <v>0</v>
      </c>
      <c r="M179" s="50">
        <v>0</v>
      </c>
      <c r="N179" s="50">
        <v>0</v>
      </c>
      <c r="O179" s="50">
        <v>0</v>
      </c>
      <c r="P179" s="50">
        <v>0</v>
      </c>
      <c r="Q179" s="50">
        <v>0</v>
      </c>
      <c r="R179" s="50">
        <v>0</v>
      </c>
      <c r="S179" s="50">
        <v>0</v>
      </c>
    </row>
    <row r="180" spans="1:19" ht="15.75" x14ac:dyDescent="0.25">
      <c r="A180" s="25" t="s">
        <v>48</v>
      </c>
      <c r="B180" s="53">
        <f t="shared" si="17"/>
        <v>5</v>
      </c>
      <c r="C180" s="53">
        <f t="shared" si="17"/>
        <v>0</v>
      </c>
      <c r="D180" s="50">
        <v>0</v>
      </c>
      <c r="E180" s="50">
        <v>0</v>
      </c>
      <c r="F180" s="50">
        <v>0</v>
      </c>
      <c r="G180" s="50">
        <v>0</v>
      </c>
      <c r="H180" s="50">
        <v>0</v>
      </c>
      <c r="I180" s="50">
        <v>0</v>
      </c>
      <c r="J180" s="50">
        <v>0</v>
      </c>
      <c r="K180" s="50">
        <v>0</v>
      </c>
      <c r="L180" s="50">
        <v>0</v>
      </c>
      <c r="M180" s="50">
        <v>0</v>
      </c>
      <c r="N180" s="50">
        <v>0</v>
      </c>
      <c r="O180" s="50">
        <v>0</v>
      </c>
      <c r="P180" s="50">
        <v>0</v>
      </c>
      <c r="Q180" s="50">
        <v>0</v>
      </c>
      <c r="R180" s="50">
        <v>5</v>
      </c>
      <c r="S180" s="50">
        <v>0</v>
      </c>
    </row>
    <row r="181" spans="1:19" ht="15.75" x14ac:dyDescent="0.25">
      <c r="A181" s="25" t="s">
        <v>49</v>
      </c>
      <c r="B181" s="53">
        <f t="shared" si="17"/>
        <v>0</v>
      </c>
      <c r="C181" s="53">
        <f t="shared" si="17"/>
        <v>0</v>
      </c>
      <c r="D181" s="50">
        <v>0</v>
      </c>
      <c r="E181" s="50">
        <v>0</v>
      </c>
      <c r="F181" s="50">
        <v>0</v>
      </c>
      <c r="G181" s="50">
        <v>0</v>
      </c>
      <c r="H181" s="50">
        <v>0</v>
      </c>
      <c r="I181" s="50">
        <v>0</v>
      </c>
      <c r="J181" s="50">
        <v>0</v>
      </c>
      <c r="K181" s="50">
        <v>0</v>
      </c>
      <c r="L181" s="50">
        <v>0</v>
      </c>
      <c r="M181" s="50">
        <v>0</v>
      </c>
      <c r="N181" s="50">
        <v>0</v>
      </c>
      <c r="O181" s="50">
        <v>0</v>
      </c>
      <c r="P181" s="50">
        <v>0</v>
      </c>
      <c r="Q181" s="50">
        <v>0</v>
      </c>
      <c r="R181" s="50">
        <v>0</v>
      </c>
      <c r="S181" s="50">
        <v>0</v>
      </c>
    </row>
    <row r="182" spans="1:19" ht="15.75" x14ac:dyDescent="0.25">
      <c r="A182" s="25" t="s">
        <v>50</v>
      </c>
      <c r="B182" s="53">
        <f t="shared" si="17"/>
        <v>0</v>
      </c>
      <c r="C182" s="53">
        <f t="shared" si="17"/>
        <v>0</v>
      </c>
      <c r="D182" s="50">
        <v>0</v>
      </c>
      <c r="E182" s="50">
        <v>0</v>
      </c>
      <c r="F182" s="50">
        <v>0</v>
      </c>
      <c r="G182" s="50">
        <v>0</v>
      </c>
      <c r="H182" s="50">
        <v>0</v>
      </c>
      <c r="I182" s="50">
        <v>0</v>
      </c>
      <c r="J182" s="50">
        <v>0</v>
      </c>
      <c r="K182" s="50">
        <v>0</v>
      </c>
      <c r="L182" s="50">
        <v>0</v>
      </c>
      <c r="M182" s="50">
        <v>0</v>
      </c>
      <c r="N182" s="50">
        <v>0</v>
      </c>
      <c r="O182" s="50">
        <v>0</v>
      </c>
      <c r="P182" s="50">
        <v>0</v>
      </c>
      <c r="Q182" s="50">
        <v>0</v>
      </c>
      <c r="R182" s="50">
        <v>0</v>
      </c>
      <c r="S182" s="50">
        <v>0</v>
      </c>
    </row>
    <row r="183" spans="1:19" ht="15.75" x14ac:dyDescent="0.25">
      <c r="A183" s="25"/>
      <c r="B183" s="53"/>
      <c r="C183" s="53"/>
      <c r="D183" s="54"/>
      <c r="E183" s="54"/>
      <c r="F183" s="54"/>
      <c r="G183" s="54"/>
      <c r="H183" s="54"/>
      <c r="I183" s="54"/>
      <c r="J183" s="54"/>
      <c r="K183" s="54"/>
      <c r="L183" s="54"/>
      <c r="M183" s="54"/>
      <c r="N183" s="54"/>
      <c r="O183" s="54"/>
      <c r="P183" s="54"/>
      <c r="Q183" s="54"/>
      <c r="R183" s="54"/>
      <c r="S183" s="54"/>
    </row>
    <row r="184" spans="1:19" ht="16.5" x14ac:dyDescent="0.25">
      <c r="A184" s="24" t="s">
        <v>51</v>
      </c>
      <c r="B184" s="52">
        <f t="shared" ref="B184:S184" si="18">SUM(B185:B189)</f>
        <v>0</v>
      </c>
      <c r="C184" s="52">
        <f t="shared" si="18"/>
        <v>0</v>
      </c>
      <c r="D184" s="52">
        <f t="shared" si="18"/>
        <v>0</v>
      </c>
      <c r="E184" s="52">
        <f t="shared" si="18"/>
        <v>0</v>
      </c>
      <c r="F184" s="52">
        <f t="shared" si="18"/>
        <v>0</v>
      </c>
      <c r="G184" s="52">
        <f t="shared" si="18"/>
        <v>0</v>
      </c>
      <c r="H184" s="52">
        <f t="shared" si="18"/>
        <v>0</v>
      </c>
      <c r="I184" s="52">
        <f t="shared" si="18"/>
        <v>0</v>
      </c>
      <c r="J184" s="52">
        <f t="shared" si="18"/>
        <v>0</v>
      </c>
      <c r="K184" s="52">
        <f t="shared" si="18"/>
        <v>0</v>
      </c>
      <c r="L184" s="52">
        <f t="shared" si="18"/>
        <v>0</v>
      </c>
      <c r="M184" s="52">
        <f t="shared" si="18"/>
        <v>0</v>
      </c>
      <c r="N184" s="52">
        <f t="shared" si="18"/>
        <v>0</v>
      </c>
      <c r="O184" s="52">
        <f t="shared" si="18"/>
        <v>0</v>
      </c>
      <c r="P184" s="52">
        <f t="shared" si="18"/>
        <v>0</v>
      </c>
      <c r="Q184" s="52">
        <f t="shared" si="18"/>
        <v>0</v>
      </c>
      <c r="R184" s="52">
        <f t="shared" si="18"/>
        <v>0</v>
      </c>
      <c r="S184" s="52">
        <f t="shared" si="18"/>
        <v>0</v>
      </c>
    </row>
    <row r="185" spans="1:19" ht="15.75" x14ac:dyDescent="0.25">
      <c r="A185" s="25" t="s">
        <v>52</v>
      </c>
      <c r="B185" s="53">
        <f t="shared" ref="B185:C189" si="19">SUM(D185+F185+H185+J185+L185+N185+P185+R185)</f>
        <v>0</v>
      </c>
      <c r="C185" s="53">
        <f t="shared" si="19"/>
        <v>0</v>
      </c>
      <c r="D185" s="50">
        <v>0</v>
      </c>
      <c r="E185" s="50">
        <v>0</v>
      </c>
      <c r="F185" s="50">
        <v>0</v>
      </c>
      <c r="G185" s="50">
        <v>0</v>
      </c>
      <c r="H185" s="50">
        <v>0</v>
      </c>
      <c r="I185" s="50">
        <v>0</v>
      </c>
      <c r="J185" s="50">
        <v>0</v>
      </c>
      <c r="K185" s="50">
        <v>0</v>
      </c>
      <c r="L185" s="50">
        <v>0</v>
      </c>
      <c r="M185" s="50">
        <v>0</v>
      </c>
      <c r="N185" s="50">
        <v>0</v>
      </c>
      <c r="O185" s="50">
        <v>0</v>
      </c>
      <c r="P185" s="50">
        <v>0</v>
      </c>
      <c r="Q185" s="50">
        <v>0</v>
      </c>
      <c r="R185" s="50">
        <v>0</v>
      </c>
      <c r="S185" s="50">
        <v>0</v>
      </c>
    </row>
    <row r="186" spans="1:19" ht="15.75" x14ac:dyDescent="0.25">
      <c r="A186" s="25" t="s">
        <v>53</v>
      </c>
      <c r="B186" s="53">
        <f t="shared" si="19"/>
        <v>0</v>
      </c>
      <c r="C186" s="53">
        <f t="shared" si="19"/>
        <v>0</v>
      </c>
      <c r="D186" s="50">
        <v>0</v>
      </c>
      <c r="E186" s="50">
        <v>0</v>
      </c>
      <c r="F186" s="50">
        <v>0</v>
      </c>
      <c r="G186" s="50">
        <v>0</v>
      </c>
      <c r="H186" s="50">
        <v>0</v>
      </c>
      <c r="I186" s="50">
        <v>0</v>
      </c>
      <c r="J186" s="50">
        <v>0</v>
      </c>
      <c r="K186" s="50">
        <v>0</v>
      </c>
      <c r="L186" s="50">
        <v>0</v>
      </c>
      <c r="M186" s="50">
        <v>0</v>
      </c>
      <c r="N186" s="50">
        <v>0</v>
      </c>
      <c r="O186" s="50">
        <v>0</v>
      </c>
      <c r="P186" s="50">
        <v>0</v>
      </c>
      <c r="Q186" s="50">
        <v>0</v>
      </c>
      <c r="R186" s="50">
        <v>0</v>
      </c>
      <c r="S186" s="50">
        <v>0</v>
      </c>
    </row>
    <row r="187" spans="1:19" ht="15.75" x14ac:dyDescent="0.25">
      <c r="A187" s="25" t="s">
        <v>54</v>
      </c>
      <c r="B187" s="53">
        <f t="shared" si="19"/>
        <v>0</v>
      </c>
      <c r="C187" s="55">
        <v>0</v>
      </c>
      <c r="D187" s="50">
        <v>0</v>
      </c>
      <c r="E187" s="50">
        <v>0</v>
      </c>
      <c r="F187" s="50">
        <v>0</v>
      </c>
      <c r="G187" s="50">
        <v>0</v>
      </c>
      <c r="H187" s="50">
        <v>0</v>
      </c>
      <c r="I187" s="50">
        <v>0</v>
      </c>
      <c r="J187" s="50">
        <v>0</v>
      </c>
      <c r="K187" s="50">
        <v>0</v>
      </c>
      <c r="L187" s="50">
        <v>0</v>
      </c>
      <c r="M187" s="50">
        <v>0</v>
      </c>
      <c r="N187" s="50">
        <v>0</v>
      </c>
      <c r="O187" s="50">
        <v>0</v>
      </c>
      <c r="P187" s="50">
        <v>0</v>
      </c>
      <c r="Q187" s="50">
        <v>0</v>
      </c>
      <c r="R187" s="50">
        <v>0</v>
      </c>
      <c r="S187" s="50">
        <v>0</v>
      </c>
    </row>
    <row r="188" spans="1:19" ht="15.75" x14ac:dyDescent="0.25">
      <c r="A188" s="25" t="s">
        <v>55</v>
      </c>
      <c r="B188" s="53">
        <f t="shared" si="19"/>
        <v>0</v>
      </c>
      <c r="C188" s="53">
        <f>SUM(E188+G188+I188+K188+M188+O188+Q188+S188)</f>
        <v>0</v>
      </c>
      <c r="D188" s="50">
        <v>0</v>
      </c>
      <c r="E188" s="50">
        <v>0</v>
      </c>
      <c r="F188" s="50">
        <v>0</v>
      </c>
      <c r="G188" s="50">
        <v>0</v>
      </c>
      <c r="H188" s="50">
        <v>0</v>
      </c>
      <c r="I188" s="50">
        <v>0</v>
      </c>
      <c r="J188" s="50">
        <v>0</v>
      </c>
      <c r="K188" s="50">
        <v>0</v>
      </c>
      <c r="L188" s="50">
        <v>0</v>
      </c>
      <c r="M188" s="50">
        <v>0</v>
      </c>
      <c r="N188" s="50">
        <v>0</v>
      </c>
      <c r="O188" s="50">
        <v>0</v>
      </c>
      <c r="P188" s="50">
        <v>0</v>
      </c>
      <c r="Q188" s="50">
        <v>0</v>
      </c>
      <c r="R188" s="50">
        <v>0</v>
      </c>
      <c r="S188" s="50">
        <v>0</v>
      </c>
    </row>
    <row r="189" spans="1:19" ht="15.75" x14ac:dyDescent="0.25">
      <c r="A189" s="31" t="s">
        <v>56</v>
      </c>
      <c r="B189" s="56">
        <f t="shared" si="19"/>
        <v>0</v>
      </c>
      <c r="C189" s="56">
        <f>SUM(E189+G189+I189+K189+M189+O189+Q189+S189)</f>
        <v>0</v>
      </c>
      <c r="D189" s="51">
        <v>0</v>
      </c>
      <c r="E189" s="51">
        <v>0</v>
      </c>
      <c r="F189" s="51">
        <v>0</v>
      </c>
      <c r="G189" s="51">
        <v>0</v>
      </c>
      <c r="H189" s="51">
        <v>0</v>
      </c>
      <c r="I189" s="51">
        <v>0</v>
      </c>
      <c r="J189" s="51">
        <v>0</v>
      </c>
      <c r="K189" s="51">
        <v>0</v>
      </c>
      <c r="L189" s="51">
        <v>0</v>
      </c>
      <c r="M189" s="51">
        <v>0</v>
      </c>
      <c r="N189" s="51">
        <v>0</v>
      </c>
      <c r="O189" s="51">
        <v>0</v>
      </c>
      <c r="P189" s="51">
        <v>0</v>
      </c>
      <c r="Q189" s="51">
        <v>0</v>
      </c>
      <c r="R189" s="51">
        <v>0</v>
      </c>
      <c r="S189" s="51">
        <v>0</v>
      </c>
    </row>
    <row r="190" spans="1:19" x14ac:dyDescent="0.2">
      <c r="A190" s="32" t="s">
        <v>57</v>
      </c>
      <c r="B190" s="46"/>
      <c r="C190" s="46"/>
      <c r="D190" s="46"/>
      <c r="E190" s="46"/>
      <c r="F190" s="46"/>
      <c r="G190" s="46"/>
      <c r="H190" s="46"/>
      <c r="I190" s="13"/>
      <c r="J190" s="13"/>
      <c r="K190" s="13"/>
      <c r="L190" s="13"/>
      <c r="M190" s="13"/>
      <c r="N190" s="13"/>
      <c r="O190" s="13"/>
      <c r="P190" s="13"/>
      <c r="Q190" s="13"/>
      <c r="R190" s="13"/>
      <c r="S190" s="13"/>
    </row>
    <row r="191" spans="1:19" x14ac:dyDescent="0.2">
      <c r="A191" s="34" t="s">
        <v>58</v>
      </c>
      <c r="B191" s="46"/>
      <c r="C191" s="46"/>
      <c r="D191" s="46"/>
      <c r="E191" s="46"/>
      <c r="F191" s="46"/>
      <c r="G191" s="46"/>
      <c r="H191" s="46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</row>
    <row r="192" spans="1:19" x14ac:dyDescent="0.2">
      <c r="A192" s="34" t="s">
        <v>59</v>
      </c>
      <c r="B192" s="46"/>
      <c r="C192" s="46"/>
      <c r="D192" s="46"/>
      <c r="E192" s="46"/>
      <c r="F192" s="46"/>
      <c r="G192" s="46"/>
      <c r="H192" s="46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</row>
    <row r="193" spans="1:19" x14ac:dyDescent="0.2">
      <c r="A193" s="16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</row>
  </sheetData>
  <mergeCells count="38">
    <mergeCell ref="A6:P6"/>
    <mergeCell ref="A8:P8"/>
    <mergeCell ref="A10:A13"/>
    <mergeCell ref="C11:D12"/>
    <mergeCell ref="E11:F12"/>
    <mergeCell ref="G11:H12"/>
    <mergeCell ref="I11:J12"/>
    <mergeCell ref="K11:P11"/>
    <mergeCell ref="K12:L12"/>
    <mergeCell ref="M12:N12"/>
    <mergeCell ref="O12:P12"/>
    <mergeCell ref="B10:B13"/>
    <mergeCell ref="C10:P10"/>
    <mergeCell ref="O75:P75"/>
    <mergeCell ref="A70:N70"/>
    <mergeCell ref="A74:B76"/>
    <mergeCell ref="A135:S135"/>
    <mergeCell ref="A137:S137"/>
    <mergeCell ref="A72:P72"/>
    <mergeCell ref="C74:N74"/>
    <mergeCell ref="C75:D75"/>
    <mergeCell ref="E75:F75"/>
    <mergeCell ref="G75:H75"/>
    <mergeCell ref="I75:J75"/>
    <mergeCell ref="K75:L75"/>
    <mergeCell ref="M75:N75"/>
    <mergeCell ref="A138:S138"/>
    <mergeCell ref="A139:A141"/>
    <mergeCell ref="D140:E140"/>
    <mergeCell ref="F140:G140"/>
    <mergeCell ref="H140:I140"/>
    <mergeCell ref="J140:K140"/>
    <mergeCell ref="L140:M140"/>
    <mergeCell ref="N140:O140"/>
    <mergeCell ref="P140:Q140"/>
    <mergeCell ref="R140:S140"/>
    <mergeCell ref="B139:C140"/>
    <mergeCell ref="D139:S139"/>
  </mergeCells>
  <phoneticPr fontId="6" type="noConversion"/>
  <printOptions horizontalCentered="1" verticalCentered="1"/>
  <pageMargins left="0.98425196850393704" right="0" top="0" bottom="0.59055118110236227" header="0" footer="0"/>
  <pageSetup scale="33" firstPageNumber="831" fitToHeight="0" orientation="landscape" horizontalDpi="300" verticalDpi="300" r:id="rId1"/>
  <headerFooter alignWithMargins="0"/>
  <rowBreaks count="2" manualBreakCount="2">
    <brk id="64" max="16383" man="1"/>
    <brk id="128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19.9_2015</vt:lpstr>
      <vt:lpstr>'19.9_2015'!Área_de_impresión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Martha Marisela Avila Jimenez</dc:creator>
  <cp:lastModifiedBy>Adriana del Pilar Lopez Monroy</cp:lastModifiedBy>
  <cp:lastPrinted>2015-03-17T21:03:01Z</cp:lastPrinted>
  <dcterms:created xsi:type="dcterms:W3CDTF">2009-02-19T12:59:09Z</dcterms:created>
  <dcterms:modified xsi:type="dcterms:W3CDTF">2016-04-12T17:25:16Z</dcterms:modified>
</cp:coreProperties>
</file>